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3.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4.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omments5.xml" ContentType="application/vnd.openxmlformats-officedocument.spreadsheetml.comment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6.xml" ContentType="application/vnd.openxmlformats-officedocument.spreadsheetml.comment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7.xml" ContentType="application/vnd.openxmlformats-officedocument.spreadsheetml.comments+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8.xml" ContentType="application/vnd.openxmlformats-officedocument.spreadsheetml.comments+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9.xml" ContentType="application/vnd.openxmlformats-officedocument.spreadsheetml.comments+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tabRatio="652"/>
  </bookViews>
  <sheets>
    <sheet name="Instructions" sheetId="14" r:id="rId1"/>
    <sheet name="Week-1" sheetId="1" r:id="rId2"/>
    <sheet name="Week-2" sheetId="4" r:id="rId3"/>
    <sheet name="Week-3" sheetId="5" r:id="rId4"/>
    <sheet name="Week-4" sheetId="6" r:id="rId5"/>
    <sheet name="Week-5" sheetId="7" r:id="rId6"/>
    <sheet name="Week-6" sheetId="8" r:id="rId7"/>
    <sheet name="Week-7" sheetId="9" r:id="rId8"/>
    <sheet name="Week-8" sheetId="10" r:id="rId9"/>
    <sheet name="Week-9" sheetId="11" r:id="rId10"/>
    <sheet name="Week-10" sheetId="12" r:id="rId11"/>
  </sheets>
  <calcPr calcId="145621"/>
</workbook>
</file>

<file path=xl/calcChain.xml><?xml version="1.0" encoding="utf-8"?>
<calcChain xmlns="http://schemas.openxmlformats.org/spreadsheetml/2006/main">
  <c r="G81" i="12" l="1"/>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82" i="9" s="1"/>
  <c r="C87" i="9" s="1"/>
  <c r="C88" i="9" s="1"/>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10" i="1"/>
  <c r="G9" i="1"/>
  <c r="G82" i="1" s="1"/>
  <c r="C87" i="1" s="1"/>
  <c r="C88" i="1" s="1"/>
  <c r="G8" i="1"/>
  <c r="G7" i="1"/>
  <c r="G6" i="1"/>
  <c r="G5" i="1"/>
  <c r="G4" i="1"/>
  <c r="G82" i="4" l="1"/>
  <c r="C87" i="4" s="1"/>
  <c r="C88" i="4" s="1"/>
  <c r="G82" i="5"/>
  <c r="C87" i="5" s="1"/>
  <c r="C88" i="5" s="1"/>
  <c r="G82" i="6"/>
  <c r="C87" i="6" s="1"/>
  <c r="C88" i="6" s="1"/>
  <c r="G82" i="8"/>
  <c r="C87" i="8" s="1"/>
  <c r="C88" i="8" s="1"/>
  <c r="G82" i="10"/>
  <c r="C87" i="10" s="1"/>
  <c r="C88" i="10" s="1"/>
  <c r="G82" i="11"/>
  <c r="C87" i="11" s="1"/>
  <c r="C88" i="11" s="1"/>
  <c r="G82" i="12"/>
  <c r="C87" i="12" s="1"/>
  <c r="C88" i="12" s="1"/>
  <c r="G82" i="7"/>
  <c r="C87" i="7" s="1"/>
  <c r="C88" i="7" s="1"/>
</calcChain>
</file>

<file path=xl/comments1.xml><?xml version="1.0" encoding="utf-8"?>
<comments xmlns="http://schemas.openxmlformats.org/spreadsheetml/2006/main">
  <authors>
    <author>vv</author>
  </authors>
  <commentList>
    <comment ref="B91"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10.xml><?xml version="1.0" encoding="utf-8"?>
<comments xmlns="http://schemas.openxmlformats.org/spreadsheetml/2006/main">
  <authors>
    <author>vv</author>
  </authors>
  <commentList>
    <comment ref="B90"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2.xml><?xml version="1.0" encoding="utf-8"?>
<comments xmlns="http://schemas.openxmlformats.org/spreadsheetml/2006/main">
  <authors>
    <author>vv</author>
  </authors>
  <commentList>
    <comment ref="B91"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3.xml><?xml version="1.0" encoding="utf-8"?>
<comments xmlns="http://schemas.openxmlformats.org/spreadsheetml/2006/main">
  <authors>
    <author>vv</author>
  </authors>
  <commentList>
    <comment ref="B91"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4.xml><?xml version="1.0" encoding="utf-8"?>
<comments xmlns="http://schemas.openxmlformats.org/spreadsheetml/2006/main">
  <authors>
    <author>vv</author>
  </authors>
  <commentList>
    <comment ref="B91"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5.xml><?xml version="1.0" encoding="utf-8"?>
<comments xmlns="http://schemas.openxmlformats.org/spreadsheetml/2006/main">
  <authors>
    <author>vv</author>
  </authors>
  <commentList>
    <comment ref="B90"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6.xml><?xml version="1.0" encoding="utf-8"?>
<comments xmlns="http://schemas.openxmlformats.org/spreadsheetml/2006/main">
  <authors>
    <author>vv</author>
  </authors>
  <commentList>
    <comment ref="B90"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7.xml><?xml version="1.0" encoding="utf-8"?>
<comments xmlns="http://schemas.openxmlformats.org/spreadsheetml/2006/main">
  <authors>
    <author>vv</author>
  </authors>
  <commentList>
    <comment ref="B90"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8.xml><?xml version="1.0" encoding="utf-8"?>
<comments xmlns="http://schemas.openxmlformats.org/spreadsheetml/2006/main">
  <authors>
    <author>vv</author>
  </authors>
  <commentList>
    <comment ref="B90"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comments9.xml><?xml version="1.0" encoding="utf-8"?>
<comments xmlns="http://schemas.openxmlformats.org/spreadsheetml/2006/main">
  <authors>
    <author>vv</author>
  </authors>
  <commentList>
    <comment ref="B90" authorId="0">
      <text>
        <r>
          <rPr>
            <b/>
            <sz val="9"/>
            <color indexed="81"/>
            <rFont val="Tahoma"/>
            <family val="2"/>
          </rPr>
          <t xml:space="preserve">INF117:
</t>
        </r>
        <r>
          <rPr>
            <sz val="9"/>
            <color indexed="81"/>
            <rFont val="Tahoma"/>
            <family val="2"/>
          </rPr>
          <t>What worked well in your planning and what did not.
Which tasks deviated more than expected.</t>
        </r>
      </text>
    </comment>
  </commentList>
</comments>
</file>

<file path=xl/sharedStrings.xml><?xml version="1.0" encoding="utf-8"?>
<sst xmlns="http://schemas.openxmlformats.org/spreadsheetml/2006/main" count="158" uniqueCount="41">
  <si>
    <t>Date</t>
  </si>
  <si>
    <t>Start Time</t>
  </si>
  <si>
    <t>End Time</t>
  </si>
  <si>
    <t>Subtotal</t>
  </si>
  <si>
    <t>Task Description</t>
  </si>
  <si>
    <t>Total</t>
  </si>
  <si>
    <t>Minutes</t>
  </si>
  <si>
    <t>Transcribe and format</t>
  </si>
  <si>
    <t>Related Work Unit</t>
  </si>
  <si>
    <t>Prospectus document</t>
  </si>
  <si>
    <t>Document findings</t>
  </si>
  <si>
    <t>Hints and Instructions</t>
  </si>
  <si>
    <t>Worked time</t>
  </si>
  <si>
    <t>%</t>
  </si>
  <si>
    <t>Index</t>
  </si>
  <si>
    <t>Data</t>
  </si>
  <si>
    <t>Available time for Project (week)</t>
  </si>
  <si>
    <t>Week-1</t>
  </si>
  <si>
    <t>Week-2</t>
  </si>
  <si>
    <t>Week-3</t>
  </si>
  <si>
    <t>Week-4</t>
  </si>
  <si>
    <t>Week-5</t>
  </si>
  <si>
    <t>Lessons Learned in the Week</t>
  </si>
  <si>
    <t>Week-6</t>
  </si>
  <si>
    <t>Week-7</t>
  </si>
  <si>
    <t>Week-8</t>
  </si>
  <si>
    <t>Week-9</t>
  </si>
  <si>
    <t>Week-10</t>
  </si>
  <si>
    <t>Interesting References for the Subject of Planning Tasks</t>
  </si>
  <si>
    <r>
      <t>Watts S. Humphrey, "Using a defined and measured Personal Software Process" in </t>
    </r>
    <r>
      <rPr>
        <i/>
        <sz val="10"/>
        <rFont val="Arial"/>
        <family val="2"/>
      </rPr>
      <t>IEEE Software</t>
    </r>
    <r>
      <rPr>
        <sz val="10"/>
        <rFont val="Arial"/>
        <family val="2"/>
      </rPr>
      <t>, May 1996, pages 77–88.</t>
    </r>
  </si>
  <si>
    <t>Mary Poppendieck &amp;Tom Poppendieck, "Lean Software Development: An Agile Toolkit", Addison-Wesley Professional, 2003. (ISBN 0-321-15078-3)</t>
  </si>
  <si>
    <t>Tom DeMarco &amp; Timothy Lister, "Peopleware: Productive Projects and Teams", New York: Dorset House, 1987. (ISBN 0-932633-43-9)</t>
  </si>
  <si>
    <t>Mike Cohn, "Agile Estimating and Planning", Prentice Hall, 2005. (ISBN 0131479415)</t>
  </si>
  <si>
    <t>Document your tasks in chunks no larger than 2 hours  and no smaller than 30 minutes. This will give you a good granularity and objectivity.</t>
  </si>
  <si>
    <t>If a task was not fully accomplished, open a new tasks with the same name.</t>
  </si>
  <si>
    <t>It is good practice to plan tasks ahead instead of recal those tasks later and try to remember the amount of time you worked on each one.</t>
  </si>
  <si>
    <t xml:space="preserve">A good breakdown of tasks will help you a lot in planning and defining tangible and realistic goals. </t>
  </si>
  <si>
    <t>Before sending the spreadsheet (weekly), fill in the lessons you have learned during the week (there is place at the end of the table in each tab)</t>
  </si>
  <si>
    <t>Share your task advancement with your group. This will help you coordinate with the team and keep the motivation to have the work done.</t>
  </si>
  <si>
    <t>For each task provide the artifact you have mostly worked on. This will help you make your tasks specific enough for you to plan and estimate effort with reasonable accuracy. Generic tasks are difficult to estimate and determine when you are done.</t>
  </si>
  <si>
    <t>For each week you have a tab to plan and report all the tasks you have worked 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</si>
</sst>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409]d\-mmm;@"/>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0"/>
      <name val="Arial"/>
      <family val="2"/>
    </font>
    <font>
      <i/>
      <sz val="10"/>
      <name val="Arial"/>
      <family val="2"/>
    </font>
  </fonts>
  <fills count="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64" fontId="0" fillId="0" borderId="0" xfId="0" applyNumberFormat="1"/>
    <xf numFmtId="165" fontId="0" fillId="0" borderId="0" xfId="0" applyNumberFormat="1"/>
    <xf numFmtId="0" fontId="0" fillId="0" borderId="0" xfId="0" applyAlignment="1">
      <alignment wrapText="1"/>
    </xf>
    <xf numFmtId="0" fontId="2" fillId="0" borderId="0" xfId="0" applyFont="1"/>
    <xf numFmtId="0" fontId="3" fillId="0" borderId="0" xfId="0" applyFont="1"/>
    <xf numFmtId="0" fontId="0" fillId="2" borderId="0" xfId="0" applyFill="1"/>
    <xf numFmtId="0" fontId="3" fillId="2" borderId="0" xfId="0" applyFont="1" applyFill="1"/>
    <xf numFmtId="0" fontId="0" fillId="2" borderId="0" xfId="0" applyFill="1" applyAlignment="1">
      <alignment wrapText="1"/>
    </xf>
    <xf numFmtId="0" fontId="0" fillId="3" borderId="0" xfId="0" applyFill="1"/>
    <xf numFmtId="20" fontId="0" fillId="0" borderId="0" xfId="0" applyNumberFormat="1"/>
    <xf numFmtId="9" fontId="0" fillId="0" borderId="0" xfId="1" applyFont="1"/>
    <xf numFmtId="0" fontId="2" fillId="0" borderId="0" xfId="0" applyFont="1" applyAlignment="1">
      <alignment wrapText="1"/>
    </xf>
    <xf numFmtId="0" fontId="0" fillId="3" borderId="0" xfId="0" applyFont="1" applyFill="1" applyAlignment="1">
      <alignment wrapText="1"/>
    </xf>
    <xf numFmtId="0" fontId="3" fillId="3" borderId="0" xfId="0" applyFont="1" applyFill="1" applyAlignment="1">
      <alignment wrapText="1"/>
    </xf>
    <xf numFmtId="0" fontId="0" fillId="2" borderId="0" xfId="0" applyFill="1" applyAlignment="1">
      <alignment horizontal="center" vertical="center"/>
    </xf>
  </cellXfs>
  <cellStyles count="2">
    <cellStyle name="Normal" xfId="0" builtinId="0"/>
    <cellStyle name="Percent" xfId="1" builtinId="5"/>
  </cellStyles>
  <dxfs count="79">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4" formatCode="h:mm;@"/>
    </dxf>
    <dxf>
      <numFmt numFmtId="165" formatCode="[$-409]d\-mmm;@"/>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4" formatCode="h:mm;@"/>
    </dxf>
    <dxf>
      <numFmt numFmtId="164" formatCode="h:mm;@"/>
    </dxf>
    <dxf>
      <numFmt numFmtId="164" formatCode="h:mm;@"/>
    </dxf>
    <dxf>
      <numFmt numFmtId="165" formatCode="[$-409]d\-mmm;@"/>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1" displayName="Table1" ref="B3:G82" totalsRowCount="1">
  <autoFilter ref="B3:G81"/>
  <tableColumns count="6">
    <tableColumn id="1" name="Task Description" totalsRowLabel="Total"/>
    <tableColumn id="2" name="Related Work Unit"/>
    <tableColumn id="3" name="Date" dataDxfId="78"/>
    <tableColumn id="4" name="Start Time" dataDxfId="77"/>
    <tableColumn id="5" name="End Time" dataDxfId="76"/>
    <tableColumn id="6" name="Subtotal" totalsRowFunction="sum" dataDxfId="75">
      <calculatedColumnFormula>Table1[End Time]-Table1[Start Time]</calculatedColumnFormula>
    </tableColumn>
  </tableColumns>
  <tableStyleInfo name="TableStyleMedium2" showFirstColumn="0" showLastColumn="1" showRowStripes="1" showColumnStripes="0"/>
</table>
</file>

<file path=xl/tables/table10.xml><?xml version="1.0" encoding="utf-8"?>
<table xmlns="http://schemas.openxmlformats.org/spreadsheetml/2006/main" id="16" name="Table1131517" displayName="Table1131517" ref="B3:G82" totalsRowCount="1">
  <autoFilter ref="B3:G81"/>
  <tableColumns count="6">
    <tableColumn id="1" name="Task Description" totalsRowLabel="Total"/>
    <tableColumn id="2" name="Related Work Unit"/>
    <tableColumn id="3" name="Date" dataDxfId="55"/>
    <tableColumn id="4" name="Start Time" dataDxfId="54"/>
    <tableColumn id="5" name="End Time" dataDxfId="53"/>
    <tableColumn id="6" name="Subtotal" totalsRowFunction="sum" dataDxfId="52" totalsRowDxfId="51">
      <calculatedColumnFormula>Table1131517[End Time]-Table1131517[Start Time]</calculatedColumnFormula>
    </tableColumn>
  </tableColumns>
  <tableStyleInfo name="TableStyleMedium5" showFirstColumn="0" showLastColumn="1" showRowStripes="1" showColumnStripes="0"/>
</table>
</file>

<file path=xl/tables/table11.xml><?xml version="1.0" encoding="utf-8"?>
<table xmlns="http://schemas.openxmlformats.org/spreadsheetml/2006/main" id="17" name="Table11141618" displayName="Table11141618" ref="B85:C88" totalsRowShown="0">
  <autoFilter ref="B85:C88"/>
  <tableColumns count="2">
    <tableColumn id="1" name="Index"/>
    <tableColumn id="2" name="Data"/>
  </tableColumns>
  <tableStyleInfo name="TableStyleMedium1" showFirstColumn="0" showLastColumn="0" showRowStripes="1" showColumnStripes="0"/>
</table>
</file>

<file path=xl/tables/table12.xml><?xml version="1.0" encoding="utf-8"?>
<table xmlns="http://schemas.openxmlformats.org/spreadsheetml/2006/main" id="22" name="Table2123" displayName="Table2123" ref="B91:B96" totalsRowShown="0" headerRowDxfId="50" dataDxfId="49">
  <autoFilter ref="B91:B96"/>
  <tableColumns count="1">
    <tableColumn id="1" name="Lessons Learned in the Week" dataDxfId="48"/>
  </tableColumns>
  <tableStyleInfo name="TableStyleMedium1" showFirstColumn="0" showLastColumn="0" showRowStripes="1" showColumnStripes="0"/>
</table>
</file>

<file path=xl/tables/table13.xml><?xml version="1.0" encoding="utf-8"?>
<table xmlns="http://schemas.openxmlformats.org/spreadsheetml/2006/main" id="18" name="Table113151719" displayName="Table113151719" ref="B3:G82" totalsRowCount="1">
  <autoFilter ref="B3:G81"/>
  <tableColumns count="6">
    <tableColumn id="1" name="Task Description" totalsRowLabel="Total"/>
    <tableColumn id="2" name="Related Work Unit"/>
    <tableColumn id="3" name="Date" dataDxfId="47"/>
    <tableColumn id="4" name="Start Time" dataDxfId="46"/>
    <tableColumn id="5" name="End Time" dataDxfId="45"/>
    <tableColumn id="6" name="Subtotal" totalsRowFunction="sum" dataDxfId="44" totalsRowDxfId="43">
      <calculatedColumnFormula>Table113151719[End Time]-Table113151719[Start Time]</calculatedColumnFormula>
    </tableColumn>
  </tableColumns>
  <tableStyleInfo name="TableStyleMedium6" showFirstColumn="0" showLastColumn="1" showRowStripes="1" showColumnStripes="0"/>
</table>
</file>

<file path=xl/tables/table14.xml><?xml version="1.0" encoding="utf-8"?>
<table xmlns="http://schemas.openxmlformats.org/spreadsheetml/2006/main" id="19" name="Table1114161820" displayName="Table1114161820" ref="B85:C88" totalsRowShown="0">
  <autoFilter ref="B85:C88"/>
  <tableColumns count="2">
    <tableColumn id="1" name="Index"/>
    <tableColumn id="2" name="Data"/>
  </tableColumns>
  <tableStyleInfo name="TableStyleMedium1" showFirstColumn="0" showLastColumn="0" showRowStripes="1" showColumnStripes="0"/>
</table>
</file>

<file path=xl/tables/table15.xml><?xml version="1.0" encoding="utf-8"?>
<table xmlns="http://schemas.openxmlformats.org/spreadsheetml/2006/main" id="21" name="Table21" displayName="Table21" ref="B90:B95" totalsRowShown="0" headerRowDxfId="42" dataDxfId="41">
  <autoFilter ref="B90:B95"/>
  <tableColumns count="1">
    <tableColumn id="1" name="Lessons Learned in the Week" dataDxfId="40"/>
  </tableColumns>
  <tableStyleInfo name="TableStyleMedium1" showFirstColumn="0" showLastColumn="0" showRowStripes="1" showColumnStripes="0"/>
</table>
</file>

<file path=xl/tables/table16.xml><?xml version="1.0" encoding="utf-8"?>
<table xmlns="http://schemas.openxmlformats.org/spreadsheetml/2006/main" id="26" name="Table11315171927" displayName="Table11315171927" ref="B3:G82" totalsRowCount="1">
  <autoFilter ref="B3:G81"/>
  <tableColumns count="6">
    <tableColumn id="1" name="Task Description" totalsRowLabel="Total"/>
    <tableColumn id="2" name="Related Work Unit"/>
    <tableColumn id="3" name="Date" dataDxfId="39"/>
    <tableColumn id="4" name="Start Time" dataDxfId="38"/>
    <tableColumn id="5" name="End Time" dataDxfId="37"/>
    <tableColumn id="6" name="Subtotal" totalsRowFunction="sum" dataDxfId="36" totalsRowDxfId="35">
      <calculatedColumnFormula>Table11315171927[End Time]-Table11315171927[Start Time]</calculatedColumnFormula>
    </tableColumn>
  </tableColumns>
  <tableStyleInfo name="TableStyleMedium7" showFirstColumn="0" showLastColumn="1" showRowStripes="1" showColumnStripes="0"/>
</table>
</file>

<file path=xl/tables/table17.xml><?xml version="1.0" encoding="utf-8"?>
<table xmlns="http://schemas.openxmlformats.org/spreadsheetml/2006/main" id="27" name="Table111416182028" displayName="Table111416182028" ref="B85:C88" totalsRowShown="0">
  <autoFilter ref="B85:C88"/>
  <tableColumns count="2">
    <tableColumn id="1" name="Index"/>
    <tableColumn id="2" name="Data"/>
  </tableColumns>
  <tableStyleInfo name="TableStyleMedium1" showFirstColumn="0" showLastColumn="0" showRowStripes="1" showColumnStripes="0"/>
</table>
</file>

<file path=xl/tables/table18.xml><?xml version="1.0" encoding="utf-8"?>
<table xmlns="http://schemas.openxmlformats.org/spreadsheetml/2006/main" id="28" name="Table2129" displayName="Table2129" ref="B90:B95" totalsRowShown="0" headerRowDxfId="34" dataDxfId="33">
  <autoFilter ref="B90:B95"/>
  <tableColumns count="1">
    <tableColumn id="1" name="Lessons Learned in the Week" dataDxfId="32"/>
  </tableColumns>
  <tableStyleInfo name="TableStyleMedium1" showFirstColumn="0" showLastColumn="0" showRowStripes="1" showColumnStripes="0"/>
</table>
</file>

<file path=xl/tables/table19.xml><?xml version="1.0" encoding="utf-8"?>
<table xmlns="http://schemas.openxmlformats.org/spreadsheetml/2006/main" id="29" name="Table1131517192730" displayName="Table1131517192730" ref="B3:G82" totalsRowCount="1">
  <autoFilter ref="B3:G81"/>
  <tableColumns count="6">
    <tableColumn id="1" name="Task Description" totalsRowLabel="Total"/>
    <tableColumn id="2" name="Related Work Unit"/>
    <tableColumn id="3" name="Date" dataDxfId="31"/>
    <tableColumn id="4" name="Start Time" dataDxfId="30"/>
    <tableColumn id="5" name="End Time" dataDxfId="29"/>
    <tableColumn id="6" name="Subtotal" totalsRowFunction="sum" dataDxfId="28" totalsRowDxfId="27">
      <calculatedColumnFormula>Table1131517192730[End Time]-Table1131517192730[Start Time]</calculatedColumnFormula>
    </tableColumn>
  </tableColumns>
  <tableStyleInfo name="TableStyleMedium2" showFirstColumn="0" showLastColumn="1" showRowStripes="1" showColumnStripes="0"/>
</table>
</file>

<file path=xl/tables/table2.xml><?xml version="1.0" encoding="utf-8"?>
<table xmlns="http://schemas.openxmlformats.org/spreadsheetml/2006/main" id="11" name="Table11" displayName="Table11" ref="B85:C88" totalsRowShown="0">
  <autoFilter ref="B85:C88"/>
  <tableColumns count="2">
    <tableColumn id="1" name="Index"/>
    <tableColumn id="2" name="Data"/>
  </tableColumns>
  <tableStyleInfo name="TableStyleMedium1" showFirstColumn="0" showLastColumn="0" showRowStripes="1" showColumnStripes="0"/>
</table>
</file>

<file path=xl/tables/table20.xml><?xml version="1.0" encoding="utf-8"?>
<table xmlns="http://schemas.openxmlformats.org/spreadsheetml/2006/main" id="30" name="Table11141618202831" displayName="Table11141618202831" ref="B85:C88" totalsRowShown="0">
  <autoFilter ref="B85:C88"/>
  <tableColumns count="2">
    <tableColumn id="1" name="Index"/>
    <tableColumn id="2" name="Data"/>
  </tableColumns>
  <tableStyleInfo name="TableStyleMedium1" showFirstColumn="0" showLastColumn="0" showRowStripes="1" showColumnStripes="0"/>
</table>
</file>

<file path=xl/tables/table21.xml><?xml version="1.0" encoding="utf-8"?>
<table xmlns="http://schemas.openxmlformats.org/spreadsheetml/2006/main" id="31" name="Table212932" displayName="Table212932" ref="B90:B95" totalsRowShown="0" headerRowDxfId="26" dataDxfId="25">
  <autoFilter ref="B90:B95"/>
  <tableColumns count="1">
    <tableColumn id="1" name="Lessons Learned in the Week" dataDxfId="24"/>
  </tableColumns>
  <tableStyleInfo name="TableStyleMedium1" showFirstColumn="0" showLastColumn="0" showRowStripes="1" showColumnStripes="0"/>
</table>
</file>

<file path=xl/tables/table22.xml><?xml version="1.0" encoding="utf-8"?>
<table xmlns="http://schemas.openxmlformats.org/spreadsheetml/2006/main" id="32" name="Table113151719273033" displayName="Table113151719273033" ref="B3:G82" totalsRowCount="1">
  <autoFilter ref="B3:G81"/>
  <tableColumns count="6">
    <tableColumn id="1" name="Task Description" totalsRowLabel="Total"/>
    <tableColumn id="2" name="Related Work Unit"/>
    <tableColumn id="3" name="Date" dataDxfId="23"/>
    <tableColumn id="4" name="Start Time" dataDxfId="22"/>
    <tableColumn id="5" name="End Time" dataDxfId="21"/>
    <tableColumn id="6" name="Subtotal" totalsRowFunction="sum" dataDxfId="20" totalsRowDxfId="19">
      <calculatedColumnFormula>Table113151719273033[End Time]-Table113151719273033[Start Time]</calculatedColumnFormula>
    </tableColumn>
  </tableColumns>
  <tableStyleInfo name="TableStyleMedium3" showFirstColumn="0" showLastColumn="1" showRowStripes="1" showColumnStripes="0"/>
</table>
</file>

<file path=xl/tables/table23.xml><?xml version="1.0" encoding="utf-8"?>
<table xmlns="http://schemas.openxmlformats.org/spreadsheetml/2006/main" id="33" name="Table1114161820283134" displayName="Table1114161820283134" ref="B85:C88" totalsRowShown="0">
  <autoFilter ref="B85:C88"/>
  <tableColumns count="2">
    <tableColumn id="1" name="Index"/>
    <tableColumn id="2" name="Data"/>
  </tableColumns>
  <tableStyleInfo name="TableStyleMedium1" showFirstColumn="0" showLastColumn="0" showRowStripes="1" showColumnStripes="0"/>
</table>
</file>

<file path=xl/tables/table24.xml><?xml version="1.0" encoding="utf-8"?>
<table xmlns="http://schemas.openxmlformats.org/spreadsheetml/2006/main" id="34" name="Table21293235" displayName="Table21293235" ref="B90:B95" totalsRowShown="0" headerRowDxfId="18" dataDxfId="17">
  <autoFilter ref="B90:B95"/>
  <tableColumns count="1">
    <tableColumn id="1" name="Lessons Learned in the Week" dataDxfId="16"/>
  </tableColumns>
  <tableStyleInfo name="TableStyleMedium1" showFirstColumn="0" showLastColumn="0" showRowStripes="1" showColumnStripes="0"/>
</table>
</file>

<file path=xl/tables/table25.xml><?xml version="1.0" encoding="utf-8"?>
<table xmlns="http://schemas.openxmlformats.org/spreadsheetml/2006/main" id="35" name="Table11315171927303336" displayName="Table11315171927303336" ref="B3:G82" totalsRowCount="1">
  <autoFilter ref="B3:G81"/>
  <tableColumns count="6">
    <tableColumn id="1" name="Task Description" totalsRowLabel="Total"/>
    <tableColumn id="2" name="Related Work Unit"/>
    <tableColumn id="3" name="Date" dataDxfId="15"/>
    <tableColumn id="4" name="Start Time" dataDxfId="14"/>
    <tableColumn id="5" name="End Time" dataDxfId="13"/>
    <tableColumn id="6" name="Subtotal" totalsRowFunction="sum" dataDxfId="12" totalsRowDxfId="11">
      <calculatedColumnFormula>Table11315171927303336[End Time]-Table11315171927303336[Start Time]</calculatedColumnFormula>
    </tableColumn>
  </tableColumns>
  <tableStyleInfo name="TableStyleMedium3" showFirstColumn="0" showLastColumn="1" showRowStripes="1" showColumnStripes="0"/>
</table>
</file>

<file path=xl/tables/table26.xml><?xml version="1.0" encoding="utf-8"?>
<table xmlns="http://schemas.openxmlformats.org/spreadsheetml/2006/main" id="36" name="Table111416182028313437" displayName="Table111416182028313437" ref="B85:C88" totalsRowShown="0">
  <autoFilter ref="B85:C88"/>
  <tableColumns count="2">
    <tableColumn id="1" name="Index"/>
    <tableColumn id="2" name="Data"/>
  </tableColumns>
  <tableStyleInfo name="TableStyleMedium1" showFirstColumn="0" showLastColumn="0" showRowStripes="1" showColumnStripes="0"/>
</table>
</file>

<file path=xl/tables/table27.xml><?xml version="1.0" encoding="utf-8"?>
<table xmlns="http://schemas.openxmlformats.org/spreadsheetml/2006/main" id="37" name="Table2129323538" displayName="Table2129323538" ref="B90:B95" totalsRowShown="0" headerRowDxfId="10" dataDxfId="9">
  <autoFilter ref="B90:B95"/>
  <tableColumns count="1">
    <tableColumn id="1" name="Lessons Learned in the Week" dataDxfId="8"/>
  </tableColumns>
  <tableStyleInfo name="TableStyleMedium1" showFirstColumn="0" showLastColumn="0" showRowStripes="1" showColumnStripes="0"/>
</table>
</file>

<file path=xl/tables/table28.xml><?xml version="1.0" encoding="utf-8"?>
<table xmlns="http://schemas.openxmlformats.org/spreadsheetml/2006/main" id="38" name="Table1131517192730333639" displayName="Table1131517192730333639" ref="B3:G82" totalsRowCount="1">
  <autoFilter ref="B3:G81"/>
  <tableColumns count="6">
    <tableColumn id="1" name="Task Description" totalsRowLabel="Total"/>
    <tableColumn id="2" name="Related Work Unit"/>
    <tableColumn id="3" name="Date" dataDxfId="7"/>
    <tableColumn id="4" name="Start Time" dataDxfId="6"/>
    <tableColumn id="5" name="End Time" dataDxfId="5"/>
    <tableColumn id="6" name="Subtotal" totalsRowFunction="sum" dataDxfId="4" totalsRowDxfId="3">
      <calculatedColumnFormula>Table1131517192730333639[End Time]-Table1131517192730333639[Start Time]</calculatedColumnFormula>
    </tableColumn>
  </tableColumns>
  <tableStyleInfo name="TableStyleMedium4" showFirstColumn="0" showLastColumn="1" showRowStripes="1" showColumnStripes="0"/>
</table>
</file>

<file path=xl/tables/table29.xml><?xml version="1.0" encoding="utf-8"?>
<table xmlns="http://schemas.openxmlformats.org/spreadsheetml/2006/main" id="39" name="Table11141618202831343740" displayName="Table11141618202831343740" ref="B85:C88" totalsRowShown="0">
  <autoFilter ref="B85:C88"/>
  <tableColumns count="2">
    <tableColumn id="1" name="Index"/>
    <tableColumn id="2" name="Data"/>
  </tableColumns>
  <tableStyleInfo name="TableStyleMedium1" showFirstColumn="0" showLastColumn="0" showRowStripes="1" showColumnStripes="0"/>
</table>
</file>

<file path=xl/tables/table3.xml><?xml version="1.0" encoding="utf-8"?>
<table xmlns="http://schemas.openxmlformats.org/spreadsheetml/2006/main" id="25" name="Table2126" displayName="Table2126" ref="B91:B96" totalsRowShown="0" headerRowDxfId="74" dataDxfId="73">
  <autoFilter ref="B91:B96"/>
  <tableColumns count="1">
    <tableColumn id="1" name="Lessons Learned in the Week" dataDxfId="72"/>
  </tableColumns>
  <tableStyleInfo name="TableStyleMedium1" showFirstColumn="0" showLastColumn="0" showRowStripes="1" showColumnStripes="0"/>
</table>
</file>

<file path=xl/tables/table30.xml><?xml version="1.0" encoding="utf-8"?>
<table xmlns="http://schemas.openxmlformats.org/spreadsheetml/2006/main" id="40" name="Table212932353841" displayName="Table212932353841" ref="B90:B95" totalsRowShown="0" headerRowDxfId="2" dataDxfId="1">
  <autoFilter ref="B90:B95"/>
  <tableColumns count="1">
    <tableColumn id="1" name="Lessons Learned in the Week" dataDxfId="0"/>
  </tableColumns>
  <tableStyleInfo name="TableStyleMedium1" showFirstColumn="0" showLastColumn="0" showRowStripes="1" showColumnStripes="0"/>
</table>
</file>

<file path=xl/tables/table4.xml><?xml version="1.0" encoding="utf-8"?>
<table xmlns="http://schemas.openxmlformats.org/spreadsheetml/2006/main" id="12" name="Table113" displayName="Table113" ref="B3:G82" totalsRowCount="1">
  <autoFilter ref="B3:G81"/>
  <tableColumns count="6">
    <tableColumn id="1" name="Task Description" totalsRowLabel="Total"/>
    <tableColumn id="2" name="Related Work Unit"/>
    <tableColumn id="3" name="Date" dataDxfId="71"/>
    <tableColumn id="4" name="Start Time" dataDxfId="70"/>
    <tableColumn id="5" name="End Time" dataDxfId="69"/>
    <tableColumn id="6" name="Subtotal" totalsRowFunction="sum" dataDxfId="68" totalsRowDxfId="67">
      <calculatedColumnFormula>Table113[End Time]-Table113[Start Time]</calculatedColumnFormula>
    </tableColumn>
  </tableColumns>
  <tableStyleInfo name="TableStyleMedium3" showFirstColumn="0" showLastColumn="1" showRowStripes="1" showColumnStripes="0"/>
</table>
</file>

<file path=xl/tables/table5.xml><?xml version="1.0" encoding="utf-8"?>
<table xmlns="http://schemas.openxmlformats.org/spreadsheetml/2006/main" id="13" name="Table1114" displayName="Table1114" ref="B85:C88" totalsRowShown="0">
  <autoFilter ref="B85:C88"/>
  <tableColumns count="2">
    <tableColumn id="1" name="Index"/>
    <tableColumn id="2" name="Data"/>
  </tableColumns>
  <tableStyleInfo name="TableStyleMedium1" showFirstColumn="0" showLastColumn="0" showRowStripes="1" showColumnStripes="0"/>
</table>
</file>

<file path=xl/tables/table6.xml><?xml version="1.0" encoding="utf-8"?>
<table xmlns="http://schemas.openxmlformats.org/spreadsheetml/2006/main" id="24" name="Table2125" displayName="Table2125" ref="B91:B96" totalsRowShown="0" headerRowDxfId="66" dataDxfId="65">
  <autoFilter ref="B91:B96"/>
  <tableColumns count="1">
    <tableColumn id="1" name="Lessons Learned in the Week" dataDxfId="64"/>
  </tableColumns>
  <tableStyleInfo name="TableStyleMedium1" showFirstColumn="0" showLastColumn="0" showRowStripes="1" showColumnStripes="0"/>
</table>
</file>

<file path=xl/tables/table7.xml><?xml version="1.0" encoding="utf-8"?>
<table xmlns="http://schemas.openxmlformats.org/spreadsheetml/2006/main" id="14" name="Table11315" displayName="Table11315" ref="B3:G82" totalsRowCount="1">
  <autoFilter ref="B3:G81"/>
  <tableColumns count="6">
    <tableColumn id="1" name="Task Description" totalsRowLabel="Total"/>
    <tableColumn id="2" name="Related Work Unit"/>
    <tableColumn id="3" name="Date" dataDxfId="63"/>
    <tableColumn id="4" name="Start Time" dataDxfId="62"/>
    <tableColumn id="5" name="End Time" dataDxfId="61"/>
    <tableColumn id="6" name="Subtotal" totalsRowFunction="sum" dataDxfId="60" totalsRowDxfId="59">
      <calculatedColumnFormula>Table11315[End Time]-Table11315[Start Time]</calculatedColumnFormula>
    </tableColumn>
  </tableColumns>
  <tableStyleInfo name="TableStyleMedium4" showFirstColumn="0" showLastColumn="1" showRowStripes="1" showColumnStripes="0"/>
</table>
</file>

<file path=xl/tables/table8.xml><?xml version="1.0" encoding="utf-8"?>
<table xmlns="http://schemas.openxmlformats.org/spreadsheetml/2006/main" id="15" name="Table111416" displayName="Table111416" ref="B85:C88" totalsRowShown="0">
  <autoFilter ref="B85:C88"/>
  <tableColumns count="2">
    <tableColumn id="1" name="Index"/>
    <tableColumn id="2" name="Data"/>
  </tableColumns>
  <tableStyleInfo name="TableStyleMedium1" showFirstColumn="0" showLastColumn="0" showRowStripes="1" showColumnStripes="0"/>
</table>
</file>

<file path=xl/tables/table9.xml><?xml version="1.0" encoding="utf-8"?>
<table xmlns="http://schemas.openxmlformats.org/spreadsheetml/2006/main" id="23" name="Table2124" displayName="Table2124" ref="B91:B96" totalsRowShown="0" headerRowDxfId="58" dataDxfId="57">
  <autoFilter ref="B91:B96"/>
  <tableColumns count="1">
    <tableColumn id="1" name="Lessons Learned in the Week" dataDxfId="5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6" Type="http://schemas.openxmlformats.org/officeDocument/2006/relationships/comments" Target="../comments9.xml"/><Relationship Id="rId5" Type="http://schemas.openxmlformats.org/officeDocument/2006/relationships/table" Target="../tables/table27.xml"/><Relationship Id="rId4" Type="http://schemas.openxmlformats.org/officeDocument/2006/relationships/table" Target="../tables/table2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6" Type="http://schemas.openxmlformats.org/officeDocument/2006/relationships/comments" Target="../comments10.xml"/><Relationship Id="rId5" Type="http://schemas.openxmlformats.org/officeDocument/2006/relationships/table" Target="../tables/table30.xml"/><Relationship Id="rId4"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table" Target="../tables/table12.xml"/><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table" Target="../tables/table15.xml"/><Relationship Id="rId4" Type="http://schemas.openxmlformats.org/officeDocument/2006/relationships/table" Target="../tables/table1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table" Target="../tables/table18.xml"/><Relationship Id="rId4"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table" Target="../tables/table21.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tabSelected="1" workbookViewId="0">
      <selection activeCell="C19" sqref="C19"/>
    </sheetView>
  </sheetViews>
  <sheetFormatPr defaultRowHeight="15" x14ac:dyDescent="0.25"/>
  <cols>
    <col min="1" max="1" width="2.7109375" customWidth="1"/>
    <col min="2" max="2" width="3.5703125" customWidth="1"/>
    <col min="3" max="3" width="147" customWidth="1"/>
    <col min="4" max="4" width="4" customWidth="1"/>
    <col min="5" max="5" width="3.5703125" customWidth="1"/>
  </cols>
  <sheetData>
    <row r="2" spans="2:4" ht="18.75" x14ac:dyDescent="0.3">
      <c r="B2" s="6"/>
      <c r="C2" s="7" t="s">
        <v>11</v>
      </c>
      <c r="D2" s="6"/>
    </row>
    <row r="3" spans="2:4" x14ac:dyDescent="0.25">
      <c r="B3" s="6"/>
      <c r="C3" s="6"/>
      <c r="D3" s="6"/>
    </row>
    <row r="4" spans="2:4" x14ac:dyDescent="0.25">
      <c r="B4" s="15">
        <v>1</v>
      </c>
      <c r="C4" s="6" t="s">
        <v>40</v>
      </c>
      <c r="D4" s="6"/>
    </row>
    <row r="5" spans="2:4" x14ac:dyDescent="0.25">
      <c r="B5" s="15">
        <v>2</v>
      </c>
      <c r="C5" s="8" t="s">
        <v>33</v>
      </c>
      <c r="D5" s="6"/>
    </row>
    <row r="6" spans="2:4" ht="27" customHeight="1" x14ac:dyDescent="0.25">
      <c r="B6" s="15">
        <v>3</v>
      </c>
      <c r="C6" s="8" t="s">
        <v>39</v>
      </c>
      <c r="D6" s="6"/>
    </row>
    <row r="7" spans="2:4" x14ac:dyDescent="0.25">
      <c r="B7" s="15">
        <v>4</v>
      </c>
      <c r="C7" s="8" t="s">
        <v>34</v>
      </c>
      <c r="D7" s="6"/>
    </row>
    <row r="8" spans="2:4" x14ac:dyDescent="0.25">
      <c r="B8" s="15">
        <v>5</v>
      </c>
      <c r="C8" s="8" t="s">
        <v>35</v>
      </c>
      <c r="D8" s="6"/>
    </row>
    <row r="9" spans="2:4" x14ac:dyDescent="0.25">
      <c r="B9" s="15">
        <v>6</v>
      </c>
      <c r="C9" s="8" t="s">
        <v>38</v>
      </c>
      <c r="D9" s="6"/>
    </row>
    <row r="10" spans="2:4" x14ac:dyDescent="0.25">
      <c r="B10" s="15">
        <v>7</v>
      </c>
      <c r="C10" s="8" t="s">
        <v>36</v>
      </c>
      <c r="D10" s="6"/>
    </row>
    <row r="11" spans="2:4" x14ac:dyDescent="0.25">
      <c r="B11" s="15">
        <v>8</v>
      </c>
      <c r="C11" s="8" t="s">
        <v>37</v>
      </c>
      <c r="D11" s="6"/>
    </row>
    <row r="14" spans="2:4" ht="18.75" x14ac:dyDescent="0.3">
      <c r="B14" s="9"/>
      <c r="C14" s="14" t="s">
        <v>28</v>
      </c>
      <c r="D14" s="9"/>
    </row>
    <row r="15" spans="2:4" x14ac:dyDescent="0.25">
      <c r="B15" s="9"/>
      <c r="C15" s="13" t="s">
        <v>32</v>
      </c>
      <c r="D15" s="9"/>
    </row>
    <row r="16" spans="2:4" x14ac:dyDescent="0.25">
      <c r="B16" s="9"/>
      <c r="C16" s="13" t="s">
        <v>30</v>
      </c>
      <c r="D16" s="9"/>
    </row>
    <row r="17" spans="2:4" x14ac:dyDescent="0.25">
      <c r="B17" s="9"/>
      <c r="C17" s="13" t="s">
        <v>29</v>
      </c>
      <c r="D17" s="9"/>
    </row>
    <row r="18" spans="2:4" x14ac:dyDescent="0.25">
      <c r="B18" s="9"/>
      <c r="C18" s="13" t="s">
        <v>31</v>
      </c>
      <c r="D18" s="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5"/>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26</v>
      </c>
    </row>
    <row r="3" spans="2:10" x14ac:dyDescent="0.25">
      <c r="B3" t="s">
        <v>4</v>
      </c>
      <c r="C3" t="s">
        <v>8</v>
      </c>
      <c r="D3" t="s">
        <v>0</v>
      </c>
      <c r="E3" t="s">
        <v>1</v>
      </c>
      <c r="F3" t="s">
        <v>2</v>
      </c>
      <c r="G3" t="s">
        <v>3</v>
      </c>
      <c r="J3" s="4"/>
    </row>
    <row r="4" spans="2:10" x14ac:dyDescent="0.25">
      <c r="D4" s="2">
        <v>41341</v>
      </c>
      <c r="E4" s="1">
        <v>6.25E-2</v>
      </c>
      <c r="F4" s="1">
        <v>0.10416666666666667</v>
      </c>
      <c r="G4" s="1">
        <f>Table11315171927303336[End Time]-Table11315171927303336[Start Time]</f>
        <v>4.1666666666666671E-2</v>
      </c>
    </row>
    <row r="5" spans="2:10" x14ac:dyDescent="0.25">
      <c r="D5" s="2">
        <v>41342</v>
      </c>
      <c r="E5" s="1">
        <v>0.11458333333333333</v>
      </c>
      <c r="F5" s="1">
        <v>0.15625</v>
      </c>
      <c r="G5" s="1">
        <f>Table11315171927303336[End Time]-Table11315171927303336[Start Time]</f>
        <v>4.1666666666666671E-2</v>
      </c>
    </row>
    <row r="6" spans="2:10" x14ac:dyDescent="0.25">
      <c r="D6" s="2"/>
      <c r="E6" s="1"/>
      <c r="F6" s="1"/>
      <c r="G6" s="1">
        <f>Table11315171927303336[End Time]-Table11315171927303336[Start Time]</f>
        <v>0</v>
      </c>
    </row>
    <row r="7" spans="2:10" x14ac:dyDescent="0.25">
      <c r="D7" s="2"/>
      <c r="E7" s="1"/>
      <c r="F7" s="1"/>
      <c r="G7" s="1">
        <f>Table11315171927303336[End Time]-Table11315171927303336[Start Time]</f>
        <v>0</v>
      </c>
    </row>
    <row r="8" spans="2:10" x14ac:dyDescent="0.25">
      <c r="D8" s="2"/>
      <c r="E8" s="1"/>
      <c r="F8" s="1"/>
      <c r="G8" s="1">
        <f>Table11315171927303336[End Time]-Table11315171927303336[Start Time]</f>
        <v>0</v>
      </c>
    </row>
    <row r="9" spans="2:10" x14ac:dyDescent="0.25">
      <c r="D9" s="2"/>
      <c r="E9" s="1"/>
      <c r="F9" s="1"/>
      <c r="G9" s="1">
        <f>Table11315171927303336[End Time]-Table11315171927303336[Start Time]</f>
        <v>0</v>
      </c>
    </row>
    <row r="10" spans="2:10" x14ac:dyDescent="0.25">
      <c r="D10" s="2"/>
      <c r="E10" s="1"/>
      <c r="F10" s="1"/>
      <c r="G10" s="1">
        <f>Table11315171927303336[End Time]-Table11315171927303336[Start Time]</f>
        <v>0</v>
      </c>
    </row>
    <row r="11" spans="2:10" x14ac:dyDescent="0.25">
      <c r="D11" s="2"/>
      <c r="E11" s="1"/>
      <c r="F11" s="1"/>
      <c r="G11" s="1">
        <f>Table11315171927303336[End Time]-Table11315171927303336[Start Time]</f>
        <v>0</v>
      </c>
    </row>
    <row r="12" spans="2:10" x14ac:dyDescent="0.25">
      <c r="D12" s="2"/>
      <c r="E12" s="1"/>
      <c r="F12" s="1"/>
      <c r="G12" s="1">
        <f>Table11315171927303336[End Time]-Table11315171927303336[Start Time]</f>
        <v>0</v>
      </c>
    </row>
    <row r="13" spans="2:10" x14ac:dyDescent="0.25">
      <c r="D13" s="2"/>
      <c r="E13" s="1"/>
      <c r="F13" s="1"/>
      <c r="G13" s="1">
        <f>Table11315171927303336[End Time]-Table11315171927303336[Start Time]</f>
        <v>0</v>
      </c>
    </row>
    <row r="14" spans="2:10" x14ac:dyDescent="0.25">
      <c r="D14" s="2"/>
      <c r="E14" s="1"/>
      <c r="F14" s="1"/>
      <c r="G14" s="1">
        <f>Table11315171927303336[End Time]-Table11315171927303336[Start Time]</f>
        <v>0</v>
      </c>
    </row>
    <row r="15" spans="2:10" x14ac:dyDescent="0.25">
      <c r="D15" s="2"/>
      <c r="E15" s="1"/>
      <c r="F15" s="1"/>
      <c r="G15" s="1">
        <f>Table11315171927303336[End Time]-Table11315171927303336[Start Time]</f>
        <v>0</v>
      </c>
    </row>
    <row r="16" spans="2:10" x14ac:dyDescent="0.25">
      <c r="D16" s="2"/>
      <c r="E16" s="1"/>
      <c r="F16" s="1"/>
      <c r="G16" s="1">
        <f>Table11315171927303336[End Time]-Table11315171927303336[Start Time]</f>
        <v>0</v>
      </c>
    </row>
    <row r="17" spans="4:7" x14ac:dyDescent="0.25">
      <c r="D17" s="2"/>
      <c r="E17" s="1"/>
      <c r="F17" s="1"/>
      <c r="G17" s="1">
        <f>Table11315171927303336[End Time]-Table11315171927303336[Start Time]</f>
        <v>0</v>
      </c>
    </row>
    <row r="18" spans="4:7" x14ac:dyDescent="0.25">
      <c r="D18" s="2"/>
      <c r="E18" s="1"/>
      <c r="F18" s="1"/>
      <c r="G18" s="1">
        <f>Table11315171927303336[End Time]-Table11315171927303336[Start Time]</f>
        <v>0</v>
      </c>
    </row>
    <row r="19" spans="4:7" x14ac:dyDescent="0.25">
      <c r="D19" s="2"/>
      <c r="E19" s="1"/>
      <c r="F19" s="1"/>
      <c r="G19" s="1">
        <f>Table11315171927303336[End Time]-Table11315171927303336[Start Time]</f>
        <v>0</v>
      </c>
    </row>
    <row r="20" spans="4:7" x14ac:dyDescent="0.25">
      <c r="D20" s="2"/>
      <c r="E20" s="1"/>
      <c r="F20" s="1"/>
      <c r="G20" s="1">
        <f>Table11315171927303336[End Time]-Table11315171927303336[Start Time]</f>
        <v>0</v>
      </c>
    </row>
    <row r="21" spans="4:7" x14ac:dyDescent="0.25">
      <c r="D21" s="2"/>
      <c r="E21" s="1"/>
      <c r="F21" s="1"/>
      <c r="G21" s="1">
        <f>Table11315171927303336[End Time]-Table11315171927303336[Start Time]</f>
        <v>0</v>
      </c>
    </row>
    <row r="22" spans="4:7" x14ac:dyDescent="0.25">
      <c r="D22" s="2"/>
      <c r="E22" s="1"/>
      <c r="F22" s="1"/>
      <c r="G22" s="1">
        <f>Table11315171927303336[End Time]-Table11315171927303336[Start Time]</f>
        <v>0</v>
      </c>
    </row>
    <row r="23" spans="4:7" x14ac:dyDescent="0.25">
      <c r="D23" s="2"/>
      <c r="E23" s="1"/>
      <c r="F23" s="1"/>
      <c r="G23" s="1">
        <f>Table11315171927303336[End Time]-Table11315171927303336[Start Time]</f>
        <v>0</v>
      </c>
    </row>
    <row r="24" spans="4:7" x14ac:dyDescent="0.25">
      <c r="D24" s="2"/>
      <c r="E24" s="1"/>
      <c r="F24" s="1"/>
      <c r="G24" s="1">
        <f>Table11315171927303336[End Time]-Table11315171927303336[Start Time]</f>
        <v>0</v>
      </c>
    </row>
    <row r="25" spans="4:7" x14ac:dyDescent="0.25">
      <c r="D25" s="2"/>
      <c r="E25" s="1"/>
      <c r="F25" s="1"/>
      <c r="G25" s="1">
        <f>Table11315171927303336[End Time]-Table11315171927303336[Start Time]</f>
        <v>0</v>
      </c>
    </row>
    <row r="26" spans="4:7" x14ac:dyDescent="0.25">
      <c r="D26" s="2"/>
      <c r="E26" s="1"/>
      <c r="F26" s="1"/>
      <c r="G26" s="1">
        <f>Table11315171927303336[End Time]-Table11315171927303336[Start Time]</f>
        <v>0</v>
      </c>
    </row>
    <row r="27" spans="4:7" x14ac:dyDescent="0.25">
      <c r="D27" s="2"/>
      <c r="E27" s="1"/>
      <c r="F27" s="1"/>
      <c r="G27" s="1">
        <f>Table11315171927303336[End Time]-Table11315171927303336[Start Time]</f>
        <v>0</v>
      </c>
    </row>
    <row r="28" spans="4:7" x14ac:dyDescent="0.25">
      <c r="D28" s="2"/>
      <c r="E28" s="1"/>
      <c r="F28" s="1"/>
      <c r="G28" s="1">
        <f>Table11315171927303336[End Time]-Table11315171927303336[Start Time]</f>
        <v>0</v>
      </c>
    </row>
    <row r="29" spans="4:7" x14ac:dyDescent="0.25">
      <c r="D29" s="2"/>
      <c r="E29" s="1"/>
      <c r="F29" s="1"/>
      <c r="G29" s="1">
        <f>Table11315171927303336[End Time]-Table11315171927303336[Start Time]</f>
        <v>0</v>
      </c>
    </row>
    <row r="30" spans="4:7" x14ac:dyDescent="0.25">
      <c r="D30" s="2"/>
      <c r="E30" s="1"/>
      <c r="F30" s="1"/>
      <c r="G30" s="1">
        <f>Table11315171927303336[End Time]-Table11315171927303336[Start Time]</f>
        <v>0</v>
      </c>
    </row>
    <row r="31" spans="4:7" x14ac:dyDescent="0.25">
      <c r="D31" s="2"/>
      <c r="E31" s="1"/>
      <c r="F31" s="1"/>
      <c r="G31" s="1">
        <f>Table11315171927303336[End Time]-Table11315171927303336[Start Time]</f>
        <v>0</v>
      </c>
    </row>
    <row r="32" spans="4:7" x14ac:dyDescent="0.25">
      <c r="D32" s="2"/>
      <c r="E32" s="1"/>
      <c r="F32" s="1"/>
      <c r="G32" s="1">
        <f>Table11315171927303336[End Time]-Table11315171927303336[Start Time]</f>
        <v>0</v>
      </c>
    </row>
    <row r="33" spans="4:7" x14ac:dyDescent="0.25">
      <c r="D33" s="2"/>
      <c r="E33" s="1"/>
      <c r="F33" s="1"/>
      <c r="G33" s="1">
        <f>Table11315171927303336[End Time]-Table11315171927303336[Start Time]</f>
        <v>0</v>
      </c>
    </row>
    <row r="34" spans="4:7" x14ac:dyDescent="0.25">
      <c r="D34" s="2"/>
      <c r="E34" s="1"/>
      <c r="F34" s="1"/>
      <c r="G34" s="1">
        <f>Table11315171927303336[End Time]-Table11315171927303336[Start Time]</f>
        <v>0</v>
      </c>
    </row>
    <row r="35" spans="4:7" x14ac:dyDescent="0.25">
      <c r="D35" s="2"/>
      <c r="E35" s="1"/>
      <c r="F35" s="1"/>
      <c r="G35" s="1">
        <f>Table11315171927303336[End Time]-Table11315171927303336[Start Time]</f>
        <v>0</v>
      </c>
    </row>
    <row r="36" spans="4:7" x14ac:dyDescent="0.25">
      <c r="D36" s="2"/>
      <c r="E36" s="1"/>
      <c r="F36" s="1"/>
      <c r="G36" s="1">
        <f>Table11315171927303336[End Time]-Table11315171927303336[Start Time]</f>
        <v>0</v>
      </c>
    </row>
    <row r="37" spans="4:7" x14ac:dyDescent="0.25">
      <c r="D37" s="2"/>
      <c r="E37" s="1"/>
      <c r="F37" s="1"/>
      <c r="G37" s="1">
        <f>Table11315171927303336[End Time]-Table11315171927303336[Start Time]</f>
        <v>0</v>
      </c>
    </row>
    <row r="38" spans="4:7" x14ac:dyDescent="0.25">
      <c r="D38" s="2"/>
      <c r="E38" s="1"/>
      <c r="F38" s="1"/>
      <c r="G38" s="1">
        <f>Table11315171927303336[End Time]-Table11315171927303336[Start Time]</f>
        <v>0</v>
      </c>
    </row>
    <row r="39" spans="4:7" x14ac:dyDescent="0.25">
      <c r="D39" s="2"/>
      <c r="E39" s="1"/>
      <c r="F39" s="1"/>
      <c r="G39" s="1">
        <f>Table11315171927303336[End Time]-Table11315171927303336[Start Time]</f>
        <v>0</v>
      </c>
    </row>
    <row r="40" spans="4:7" x14ac:dyDescent="0.25">
      <c r="D40" s="2"/>
      <c r="E40" s="1"/>
      <c r="F40" s="1"/>
      <c r="G40" s="1">
        <f>Table11315171927303336[End Time]-Table11315171927303336[Start Time]</f>
        <v>0</v>
      </c>
    </row>
    <row r="41" spans="4:7" x14ac:dyDescent="0.25">
      <c r="D41" s="2"/>
      <c r="E41" s="1"/>
      <c r="F41" s="1"/>
      <c r="G41" s="1">
        <f>Table11315171927303336[End Time]-Table11315171927303336[Start Time]</f>
        <v>0</v>
      </c>
    </row>
    <row r="42" spans="4:7" x14ac:dyDescent="0.25">
      <c r="D42" s="2"/>
      <c r="E42" s="1"/>
      <c r="F42" s="1"/>
      <c r="G42" s="1">
        <f>Table11315171927303336[End Time]-Table11315171927303336[Start Time]</f>
        <v>0</v>
      </c>
    </row>
    <row r="43" spans="4:7" x14ac:dyDescent="0.25">
      <c r="D43" s="2"/>
      <c r="E43" s="1"/>
      <c r="F43" s="1"/>
      <c r="G43" s="1">
        <f>Table11315171927303336[End Time]-Table11315171927303336[Start Time]</f>
        <v>0</v>
      </c>
    </row>
    <row r="44" spans="4:7" x14ac:dyDescent="0.25">
      <c r="D44" s="2"/>
      <c r="E44" s="1"/>
      <c r="F44" s="1"/>
      <c r="G44" s="1">
        <f>Table11315171927303336[End Time]-Table11315171927303336[Start Time]</f>
        <v>0</v>
      </c>
    </row>
    <row r="45" spans="4:7" x14ac:dyDescent="0.25">
      <c r="D45" s="2"/>
      <c r="E45" s="1"/>
      <c r="F45" s="1"/>
      <c r="G45" s="1">
        <f>Table11315171927303336[End Time]-Table11315171927303336[Start Time]</f>
        <v>0</v>
      </c>
    </row>
    <row r="46" spans="4:7" x14ac:dyDescent="0.25">
      <c r="D46" s="2"/>
      <c r="E46" s="1"/>
      <c r="F46" s="1"/>
      <c r="G46" s="1">
        <f>Table11315171927303336[End Time]-Table11315171927303336[Start Time]</f>
        <v>0</v>
      </c>
    </row>
    <row r="47" spans="4:7" x14ac:dyDescent="0.25">
      <c r="D47" s="2"/>
      <c r="E47" s="1"/>
      <c r="F47" s="1"/>
      <c r="G47" s="1">
        <f>Table11315171927303336[End Time]-Table11315171927303336[Start Time]</f>
        <v>0</v>
      </c>
    </row>
    <row r="48" spans="4:7" x14ac:dyDescent="0.25">
      <c r="D48" s="2"/>
      <c r="E48" s="1"/>
      <c r="F48" s="1"/>
      <c r="G48" s="1">
        <f>Table11315171927303336[End Time]-Table11315171927303336[Start Time]</f>
        <v>0</v>
      </c>
    </row>
    <row r="49" spans="4:7" x14ac:dyDescent="0.25">
      <c r="D49" s="2"/>
      <c r="E49" s="1"/>
      <c r="F49" s="1"/>
      <c r="G49" s="1">
        <f>Table11315171927303336[End Time]-Table11315171927303336[Start Time]</f>
        <v>0</v>
      </c>
    </row>
    <row r="50" spans="4:7" x14ac:dyDescent="0.25">
      <c r="D50" s="2"/>
      <c r="E50" s="1"/>
      <c r="F50" s="1"/>
      <c r="G50" s="1">
        <f>Table11315171927303336[End Time]-Table11315171927303336[Start Time]</f>
        <v>0</v>
      </c>
    </row>
    <row r="51" spans="4:7" x14ac:dyDescent="0.25">
      <c r="D51" s="2"/>
      <c r="E51" s="1"/>
      <c r="F51" s="1"/>
      <c r="G51" s="1">
        <f>Table11315171927303336[End Time]-Table11315171927303336[Start Time]</f>
        <v>0</v>
      </c>
    </row>
    <row r="52" spans="4:7" x14ac:dyDescent="0.25">
      <c r="D52" s="2"/>
      <c r="E52" s="1"/>
      <c r="F52" s="1"/>
      <c r="G52" s="1">
        <f>Table11315171927303336[End Time]-Table11315171927303336[Start Time]</f>
        <v>0</v>
      </c>
    </row>
    <row r="53" spans="4:7" x14ac:dyDescent="0.25">
      <c r="D53" s="2"/>
      <c r="E53" s="1"/>
      <c r="F53" s="1"/>
      <c r="G53" s="1">
        <f>Table11315171927303336[End Time]-Table11315171927303336[Start Time]</f>
        <v>0</v>
      </c>
    </row>
    <row r="54" spans="4:7" x14ac:dyDescent="0.25">
      <c r="D54" s="2"/>
      <c r="E54" s="1"/>
      <c r="F54" s="1"/>
      <c r="G54" s="1">
        <f>Table11315171927303336[End Time]-Table11315171927303336[Start Time]</f>
        <v>0</v>
      </c>
    </row>
    <row r="55" spans="4:7" x14ac:dyDescent="0.25">
      <c r="D55" s="2"/>
      <c r="E55" s="1"/>
      <c r="F55" s="1"/>
      <c r="G55" s="1">
        <f>Table11315171927303336[End Time]-Table11315171927303336[Start Time]</f>
        <v>0</v>
      </c>
    </row>
    <row r="56" spans="4:7" x14ac:dyDescent="0.25">
      <c r="D56" s="2"/>
      <c r="E56" s="1"/>
      <c r="F56" s="1"/>
      <c r="G56" s="1">
        <f>Table11315171927303336[End Time]-Table11315171927303336[Start Time]</f>
        <v>0</v>
      </c>
    </row>
    <row r="57" spans="4:7" x14ac:dyDescent="0.25">
      <c r="D57" s="2"/>
      <c r="E57" s="1"/>
      <c r="F57" s="1"/>
      <c r="G57" s="1">
        <f>Table11315171927303336[End Time]-Table11315171927303336[Start Time]</f>
        <v>0</v>
      </c>
    </row>
    <row r="58" spans="4:7" x14ac:dyDescent="0.25">
      <c r="D58" s="2"/>
      <c r="E58" s="1"/>
      <c r="F58" s="1"/>
      <c r="G58" s="1">
        <f>Table11315171927303336[End Time]-Table11315171927303336[Start Time]</f>
        <v>0</v>
      </c>
    </row>
    <row r="59" spans="4:7" x14ac:dyDescent="0.25">
      <c r="D59" s="2"/>
      <c r="E59" s="1"/>
      <c r="F59" s="1"/>
      <c r="G59" s="1">
        <f>Table11315171927303336[End Time]-Table11315171927303336[Start Time]</f>
        <v>0</v>
      </c>
    </row>
    <row r="60" spans="4:7" x14ac:dyDescent="0.25">
      <c r="D60" s="2"/>
      <c r="E60" s="1"/>
      <c r="F60" s="1"/>
      <c r="G60" s="1">
        <f>Table11315171927303336[End Time]-Table11315171927303336[Start Time]</f>
        <v>0</v>
      </c>
    </row>
    <row r="61" spans="4:7" x14ac:dyDescent="0.25">
      <c r="D61" s="2"/>
      <c r="E61" s="1"/>
      <c r="F61" s="1"/>
      <c r="G61" s="1">
        <f>Table11315171927303336[End Time]-Table11315171927303336[Start Time]</f>
        <v>0</v>
      </c>
    </row>
    <row r="62" spans="4:7" x14ac:dyDescent="0.25">
      <c r="D62" s="2"/>
      <c r="E62" s="1"/>
      <c r="F62" s="1"/>
      <c r="G62" s="1">
        <f>Table11315171927303336[End Time]-Table11315171927303336[Start Time]</f>
        <v>0</v>
      </c>
    </row>
    <row r="63" spans="4:7" x14ac:dyDescent="0.25">
      <c r="D63" s="2"/>
      <c r="E63" s="1"/>
      <c r="F63" s="1"/>
      <c r="G63" s="1">
        <f>Table11315171927303336[End Time]-Table11315171927303336[Start Time]</f>
        <v>0</v>
      </c>
    </row>
    <row r="64" spans="4:7" x14ac:dyDescent="0.25">
      <c r="D64" s="2"/>
      <c r="E64" s="1"/>
      <c r="F64" s="1"/>
      <c r="G64" s="1">
        <f>Table11315171927303336[End Time]-Table11315171927303336[Start Time]</f>
        <v>0</v>
      </c>
    </row>
    <row r="65" spans="4:7" x14ac:dyDescent="0.25">
      <c r="D65" s="2"/>
      <c r="E65" s="1"/>
      <c r="F65" s="1"/>
      <c r="G65" s="1">
        <f>Table11315171927303336[End Time]-Table11315171927303336[Start Time]</f>
        <v>0</v>
      </c>
    </row>
    <row r="66" spans="4:7" x14ac:dyDescent="0.25">
      <c r="D66" s="2"/>
      <c r="E66" s="1"/>
      <c r="F66" s="1"/>
      <c r="G66" s="1">
        <f>Table11315171927303336[End Time]-Table11315171927303336[Start Time]</f>
        <v>0</v>
      </c>
    </row>
    <row r="67" spans="4:7" x14ac:dyDescent="0.25">
      <c r="D67" s="2"/>
      <c r="E67" s="1"/>
      <c r="F67" s="1"/>
      <c r="G67" s="1">
        <f>Table11315171927303336[End Time]-Table11315171927303336[Start Time]</f>
        <v>0</v>
      </c>
    </row>
    <row r="68" spans="4:7" x14ac:dyDescent="0.25">
      <c r="D68" s="2"/>
      <c r="E68" s="1"/>
      <c r="F68" s="1"/>
      <c r="G68" s="1">
        <f>Table11315171927303336[End Time]-Table11315171927303336[Start Time]</f>
        <v>0</v>
      </c>
    </row>
    <row r="69" spans="4:7" x14ac:dyDescent="0.25">
      <c r="D69" s="2"/>
      <c r="E69" s="1"/>
      <c r="F69" s="1"/>
      <c r="G69" s="1">
        <f>Table11315171927303336[End Time]-Table11315171927303336[Start Time]</f>
        <v>0</v>
      </c>
    </row>
    <row r="70" spans="4:7" x14ac:dyDescent="0.25">
      <c r="D70" s="2"/>
      <c r="E70" s="1"/>
      <c r="F70" s="1"/>
      <c r="G70" s="1">
        <f>Table11315171927303336[End Time]-Table11315171927303336[Start Time]</f>
        <v>0</v>
      </c>
    </row>
    <row r="71" spans="4:7" x14ac:dyDescent="0.25">
      <c r="D71" s="2"/>
      <c r="E71" s="1"/>
      <c r="F71" s="1"/>
      <c r="G71" s="1">
        <f>Table11315171927303336[End Time]-Table11315171927303336[Start Time]</f>
        <v>0</v>
      </c>
    </row>
    <row r="72" spans="4:7" x14ac:dyDescent="0.25">
      <c r="D72" s="2"/>
      <c r="E72" s="1"/>
      <c r="F72" s="1"/>
      <c r="G72" s="1">
        <f>Table11315171927303336[End Time]-Table11315171927303336[Start Time]</f>
        <v>0</v>
      </c>
    </row>
    <row r="73" spans="4:7" x14ac:dyDescent="0.25">
      <c r="D73" s="2"/>
      <c r="E73" s="1"/>
      <c r="F73" s="1"/>
      <c r="G73" s="1">
        <f>Table11315171927303336[End Time]-Table11315171927303336[Start Time]</f>
        <v>0</v>
      </c>
    </row>
    <row r="74" spans="4:7" x14ac:dyDescent="0.25">
      <c r="D74" s="2"/>
      <c r="E74" s="1"/>
      <c r="F74" s="1"/>
      <c r="G74" s="1">
        <f>Table11315171927303336[End Time]-Table11315171927303336[Start Time]</f>
        <v>0</v>
      </c>
    </row>
    <row r="75" spans="4:7" x14ac:dyDescent="0.25">
      <c r="D75" s="2"/>
      <c r="E75" s="1"/>
      <c r="F75" s="1"/>
      <c r="G75" s="1">
        <f>Table11315171927303336[End Time]-Table11315171927303336[Start Time]</f>
        <v>0</v>
      </c>
    </row>
    <row r="76" spans="4:7" x14ac:dyDescent="0.25">
      <c r="D76" s="2"/>
      <c r="E76" s="1"/>
      <c r="F76" s="1"/>
      <c r="G76" s="1">
        <f>Table11315171927303336[End Time]-Table11315171927303336[Start Time]</f>
        <v>0</v>
      </c>
    </row>
    <row r="77" spans="4:7" x14ac:dyDescent="0.25">
      <c r="D77" s="2"/>
      <c r="E77" s="1"/>
      <c r="F77" s="1"/>
      <c r="G77" s="1">
        <f>Table11315171927303336[End Time]-Table11315171927303336[Start Time]</f>
        <v>0</v>
      </c>
    </row>
    <row r="78" spans="4:7" x14ac:dyDescent="0.25">
      <c r="D78" s="2"/>
      <c r="E78" s="1"/>
      <c r="F78" s="1"/>
      <c r="G78" s="1">
        <f>Table11315171927303336[End Time]-Table11315171927303336[Start Time]</f>
        <v>0</v>
      </c>
    </row>
    <row r="79" spans="4:7" x14ac:dyDescent="0.25">
      <c r="D79" s="2"/>
      <c r="E79" s="1"/>
      <c r="F79" s="1"/>
      <c r="G79" s="1">
        <f>Table11315171927303336[End Time]-Table11315171927303336[Start Time]</f>
        <v>0</v>
      </c>
    </row>
    <row r="80" spans="4:7" x14ac:dyDescent="0.25">
      <c r="D80" s="2"/>
      <c r="E80" s="1"/>
      <c r="F80" s="1"/>
      <c r="G80" s="1">
        <f>Table11315171927303336[End Time]-Table11315171927303336[Start Time]</f>
        <v>0</v>
      </c>
    </row>
    <row r="81" spans="2:7" x14ac:dyDescent="0.25">
      <c r="D81" s="2"/>
      <c r="E81" s="1"/>
      <c r="F81" s="1"/>
      <c r="G81" s="1">
        <f>Table11315171927303336[End Time]-Table11315171927303336[Start Time]</f>
        <v>0</v>
      </c>
    </row>
    <row r="82" spans="2:7" x14ac:dyDescent="0.25">
      <c r="B82" t="s">
        <v>5</v>
      </c>
      <c r="G82" s="1">
        <f>SUBTOTAL(109,Table11315171927303336[Subtotal])</f>
        <v>8.3333333333333343E-2</v>
      </c>
    </row>
    <row r="85" spans="2:7" x14ac:dyDescent="0.25">
      <c r="B85" t="s">
        <v>14</v>
      </c>
      <c r="C85" s="10" t="s">
        <v>15</v>
      </c>
    </row>
    <row r="86" spans="2:7" x14ac:dyDescent="0.25">
      <c r="B86" t="s">
        <v>16</v>
      </c>
      <c r="C86" s="10">
        <v>0.5</v>
      </c>
    </row>
    <row r="87" spans="2:7" x14ac:dyDescent="0.25">
      <c r="B87" t="s">
        <v>12</v>
      </c>
      <c r="C87" s="1">
        <f>Table11315171927303336[[#Totals],[Subtotal]]</f>
        <v>8.3333333333333343E-2</v>
      </c>
    </row>
    <row r="88" spans="2:7" x14ac:dyDescent="0.25">
      <c r="B88" t="s">
        <v>13</v>
      </c>
      <c r="C88" s="11">
        <f>C87/C86</f>
        <v>0.16666666666666669</v>
      </c>
    </row>
    <row r="90" spans="2:7" x14ac:dyDescent="0.25">
      <c r="B90" s="12" t="s">
        <v>22</v>
      </c>
    </row>
    <row r="91" spans="2:7" x14ac:dyDescent="0.25">
      <c r="B91" s="3"/>
    </row>
    <row r="92" spans="2:7" x14ac:dyDescent="0.25">
      <c r="B92" s="3"/>
    </row>
    <row r="93" spans="2:7" x14ac:dyDescent="0.25">
      <c r="B93" s="3"/>
    </row>
    <row r="94" spans="2:7" x14ac:dyDescent="0.25">
      <c r="B94" s="3"/>
    </row>
    <row r="95" spans="2:7" x14ac:dyDescent="0.25">
      <c r="B95" s="3"/>
    </row>
  </sheetData>
  <pageMargins left="0.7" right="0.7" top="0.75" bottom="0.75" header="0.3" footer="0.3"/>
  <pageSetup orientation="portrait" r:id="rId1"/>
  <legacy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5"/>
  <sheetViews>
    <sheetView topLeftCell="A76" workbookViewId="0">
      <selection activeCell="E85" sqref="E85"/>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27</v>
      </c>
    </row>
    <row r="3" spans="2:10" x14ac:dyDescent="0.25">
      <c r="B3" t="s">
        <v>4</v>
      </c>
      <c r="C3" t="s">
        <v>8</v>
      </c>
      <c r="D3" t="s">
        <v>0</v>
      </c>
      <c r="E3" t="s">
        <v>1</v>
      </c>
      <c r="F3" t="s">
        <v>2</v>
      </c>
      <c r="G3" t="s">
        <v>3</v>
      </c>
      <c r="J3" s="4"/>
    </row>
    <row r="4" spans="2:10" x14ac:dyDescent="0.25">
      <c r="D4" s="2">
        <v>41341</v>
      </c>
      <c r="E4" s="1">
        <v>6.25E-2</v>
      </c>
      <c r="F4" s="1">
        <v>0.10416666666666667</v>
      </c>
      <c r="G4" s="1">
        <f>Table1131517192730333639[End Time]-Table1131517192730333639[Start Time]</f>
        <v>4.1666666666666671E-2</v>
      </c>
    </row>
    <row r="5" spans="2:10" x14ac:dyDescent="0.25">
      <c r="D5" s="2">
        <v>41342</v>
      </c>
      <c r="E5" s="1">
        <v>0.11458333333333333</v>
      </c>
      <c r="F5" s="1">
        <v>0.15625</v>
      </c>
      <c r="G5" s="1">
        <f>Table1131517192730333639[End Time]-Table1131517192730333639[Start Time]</f>
        <v>4.1666666666666671E-2</v>
      </c>
    </row>
    <row r="6" spans="2:10" x14ac:dyDescent="0.25">
      <c r="D6" s="2"/>
      <c r="E6" s="1"/>
      <c r="F6" s="1"/>
      <c r="G6" s="1">
        <f>Table1131517192730333639[End Time]-Table1131517192730333639[Start Time]</f>
        <v>0</v>
      </c>
    </row>
    <row r="7" spans="2:10" x14ac:dyDescent="0.25">
      <c r="D7" s="2"/>
      <c r="E7" s="1"/>
      <c r="F7" s="1"/>
      <c r="G7" s="1">
        <f>Table1131517192730333639[End Time]-Table1131517192730333639[Start Time]</f>
        <v>0</v>
      </c>
    </row>
    <row r="8" spans="2:10" x14ac:dyDescent="0.25">
      <c r="D8" s="2"/>
      <c r="E8" s="1"/>
      <c r="F8" s="1"/>
      <c r="G8" s="1">
        <f>Table1131517192730333639[End Time]-Table1131517192730333639[Start Time]</f>
        <v>0</v>
      </c>
    </row>
    <row r="9" spans="2:10" x14ac:dyDescent="0.25">
      <c r="D9" s="2"/>
      <c r="E9" s="1"/>
      <c r="F9" s="1"/>
      <c r="G9" s="1">
        <f>Table1131517192730333639[End Time]-Table1131517192730333639[Start Time]</f>
        <v>0</v>
      </c>
    </row>
    <row r="10" spans="2:10" x14ac:dyDescent="0.25">
      <c r="D10" s="2"/>
      <c r="E10" s="1"/>
      <c r="F10" s="1"/>
      <c r="G10" s="1">
        <f>Table1131517192730333639[End Time]-Table1131517192730333639[Start Time]</f>
        <v>0</v>
      </c>
    </row>
    <row r="11" spans="2:10" x14ac:dyDescent="0.25">
      <c r="D11" s="2"/>
      <c r="E11" s="1"/>
      <c r="F11" s="1"/>
      <c r="G11" s="1">
        <f>Table1131517192730333639[End Time]-Table1131517192730333639[Start Time]</f>
        <v>0</v>
      </c>
    </row>
    <row r="12" spans="2:10" x14ac:dyDescent="0.25">
      <c r="D12" s="2"/>
      <c r="E12" s="1"/>
      <c r="F12" s="1"/>
      <c r="G12" s="1">
        <f>Table1131517192730333639[End Time]-Table1131517192730333639[Start Time]</f>
        <v>0</v>
      </c>
    </row>
    <row r="13" spans="2:10" x14ac:dyDescent="0.25">
      <c r="D13" s="2"/>
      <c r="E13" s="1"/>
      <c r="F13" s="1"/>
      <c r="G13" s="1">
        <f>Table1131517192730333639[End Time]-Table1131517192730333639[Start Time]</f>
        <v>0</v>
      </c>
    </row>
    <row r="14" spans="2:10" x14ac:dyDescent="0.25">
      <c r="D14" s="2"/>
      <c r="E14" s="1"/>
      <c r="F14" s="1"/>
      <c r="G14" s="1">
        <f>Table1131517192730333639[End Time]-Table1131517192730333639[Start Time]</f>
        <v>0</v>
      </c>
    </row>
    <row r="15" spans="2:10" x14ac:dyDescent="0.25">
      <c r="D15" s="2"/>
      <c r="E15" s="1"/>
      <c r="F15" s="1"/>
      <c r="G15" s="1">
        <f>Table1131517192730333639[End Time]-Table1131517192730333639[Start Time]</f>
        <v>0</v>
      </c>
    </row>
    <row r="16" spans="2:10" x14ac:dyDescent="0.25">
      <c r="D16" s="2"/>
      <c r="E16" s="1"/>
      <c r="F16" s="1"/>
      <c r="G16" s="1">
        <f>Table1131517192730333639[End Time]-Table1131517192730333639[Start Time]</f>
        <v>0</v>
      </c>
    </row>
    <row r="17" spans="4:7" x14ac:dyDescent="0.25">
      <c r="D17" s="2"/>
      <c r="E17" s="1"/>
      <c r="F17" s="1"/>
      <c r="G17" s="1">
        <f>Table1131517192730333639[End Time]-Table1131517192730333639[Start Time]</f>
        <v>0</v>
      </c>
    </row>
    <row r="18" spans="4:7" x14ac:dyDescent="0.25">
      <c r="D18" s="2"/>
      <c r="E18" s="1"/>
      <c r="F18" s="1"/>
      <c r="G18" s="1">
        <f>Table1131517192730333639[End Time]-Table1131517192730333639[Start Time]</f>
        <v>0</v>
      </c>
    </row>
    <row r="19" spans="4:7" x14ac:dyDescent="0.25">
      <c r="D19" s="2"/>
      <c r="E19" s="1"/>
      <c r="F19" s="1"/>
      <c r="G19" s="1">
        <f>Table1131517192730333639[End Time]-Table1131517192730333639[Start Time]</f>
        <v>0</v>
      </c>
    </row>
    <row r="20" spans="4:7" x14ac:dyDescent="0.25">
      <c r="D20" s="2"/>
      <c r="E20" s="1"/>
      <c r="F20" s="1"/>
      <c r="G20" s="1">
        <f>Table1131517192730333639[End Time]-Table1131517192730333639[Start Time]</f>
        <v>0</v>
      </c>
    </row>
    <row r="21" spans="4:7" x14ac:dyDescent="0.25">
      <c r="D21" s="2"/>
      <c r="E21" s="1"/>
      <c r="F21" s="1"/>
      <c r="G21" s="1">
        <f>Table1131517192730333639[End Time]-Table1131517192730333639[Start Time]</f>
        <v>0</v>
      </c>
    </row>
    <row r="22" spans="4:7" x14ac:dyDescent="0.25">
      <c r="D22" s="2"/>
      <c r="E22" s="1"/>
      <c r="F22" s="1"/>
      <c r="G22" s="1">
        <f>Table1131517192730333639[End Time]-Table1131517192730333639[Start Time]</f>
        <v>0</v>
      </c>
    </row>
    <row r="23" spans="4:7" x14ac:dyDescent="0.25">
      <c r="D23" s="2"/>
      <c r="E23" s="1"/>
      <c r="F23" s="1"/>
      <c r="G23" s="1">
        <f>Table1131517192730333639[End Time]-Table1131517192730333639[Start Time]</f>
        <v>0</v>
      </c>
    </row>
    <row r="24" spans="4:7" x14ac:dyDescent="0.25">
      <c r="D24" s="2"/>
      <c r="E24" s="1"/>
      <c r="F24" s="1"/>
      <c r="G24" s="1">
        <f>Table1131517192730333639[End Time]-Table1131517192730333639[Start Time]</f>
        <v>0</v>
      </c>
    </row>
    <row r="25" spans="4:7" x14ac:dyDescent="0.25">
      <c r="D25" s="2"/>
      <c r="E25" s="1"/>
      <c r="F25" s="1"/>
      <c r="G25" s="1">
        <f>Table1131517192730333639[End Time]-Table1131517192730333639[Start Time]</f>
        <v>0</v>
      </c>
    </row>
    <row r="26" spans="4:7" x14ac:dyDescent="0.25">
      <c r="D26" s="2"/>
      <c r="E26" s="1"/>
      <c r="F26" s="1"/>
      <c r="G26" s="1">
        <f>Table1131517192730333639[End Time]-Table1131517192730333639[Start Time]</f>
        <v>0</v>
      </c>
    </row>
    <row r="27" spans="4:7" x14ac:dyDescent="0.25">
      <c r="D27" s="2"/>
      <c r="E27" s="1"/>
      <c r="F27" s="1"/>
      <c r="G27" s="1">
        <f>Table1131517192730333639[End Time]-Table1131517192730333639[Start Time]</f>
        <v>0</v>
      </c>
    </row>
    <row r="28" spans="4:7" x14ac:dyDescent="0.25">
      <c r="D28" s="2"/>
      <c r="E28" s="1"/>
      <c r="F28" s="1"/>
      <c r="G28" s="1">
        <f>Table1131517192730333639[End Time]-Table1131517192730333639[Start Time]</f>
        <v>0</v>
      </c>
    </row>
    <row r="29" spans="4:7" x14ac:dyDescent="0.25">
      <c r="D29" s="2"/>
      <c r="E29" s="1"/>
      <c r="F29" s="1"/>
      <c r="G29" s="1">
        <f>Table1131517192730333639[End Time]-Table1131517192730333639[Start Time]</f>
        <v>0</v>
      </c>
    </row>
    <row r="30" spans="4:7" x14ac:dyDescent="0.25">
      <c r="D30" s="2"/>
      <c r="E30" s="1"/>
      <c r="F30" s="1"/>
      <c r="G30" s="1">
        <f>Table1131517192730333639[End Time]-Table1131517192730333639[Start Time]</f>
        <v>0</v>
      </c>
    </row>
    <row r="31" spans="4:7" x14ac:dyDescent="0.25">
      <c r="D31" s="2"/>
      <c r="E31" s="1"/>
      <c r="F31" s="1"/>
      <c r="G31" s="1">
        <f>Table1131517192730333639[End Time]-Table1131517192730333639[Start Time]</f>
        <v>0</v>
      </c>
    </row>
    <row r="32" spans="4:7" x14ac:dyDescent="0.25">
      <c r="D32" s="2"/>
      <c r="E32" s="1"/>
      <c r="F32" s="1"/>
      <c r="G32" s="1">
        <f>Table1131517192730333639[End Time]-Table1131517192730333639[Start Time]</f>
        <v>0</v>
      </c>
    </row>
    <row r="33" spans="4:7" x14ac:dyDescent="0.25">
      <c r="D33" s="2"/>
      <c r="E33" s="1"/>
      <c r="F33" s="1"/>
      <c r="G33" s="1">
        <f>Table1131517192730333639[End Time]-Table1131517192730333639[Start Time]</f>
        <v>0</v>
      </c>
    </row>
    <row r="34" spans="4:7" x14ac:dyDescent="0.25">
      <c r="D34" s="2"/>
      <c r="E34" s="1"/>
      <c r="F34" s="1"/>
      <c r="G34" s="1">
        <f>Table1131517192730333639[End Time]-Table1131517192730333639[Start Time]</f>
        <v>0</v>
      </c>
    </row>
    <row r="35" spans="4:7" x14ac:dyDescent="0.25">
      <c r="D35" s="2"/>
      <c r="E35" s="1"/>
      <c r="F35" s="1"/>
      <c r="G35" s="1">
        <f>Table1131517192730333639[End Time]-Table1131517192730333639[Start Time]</f>
        <v>0</v>
      </c>
    </row>
    <row r="36" spans="4:7" x14ac:dyDescent="0.25">
      <c r="D36" s="2"/>
      <c r="E36" s="1"/>
      <c r="F36" s="1"/>
      <c r="G36" s="1">
        <f>Table1131517192730333639[End Time]-Table1131517192730333639[Start Time]</f>
        <v>0</v>
      </c>
    </row>
    <row r="37" spans="4:7" x14ac:dyDescent="0.25">
      <c r="D37" s="2"/>
      <c r="E37" s="1"/>
      <c r="F37" s="1"/>
      <c r="G37" s="1">
        <f>Table1131517192730333639[End Time]-Table1131517192730333639[Start Time]</f>
        <v>0</v>
      </c>
    </row>
    <row r="38" spans="4:7" x14ac:dyDescent="0.25">
      <c r="D38" s="2"/>
      <c r="E38" s="1"/>
      <c r="F38" s="1"/>
      <c r="G38" s="1">
        <f>Table1131517192730333639[End Time]-Table1131517192730333639[Start Time]</f>
        <v>0</v>
      </c>
    </row>
    <row r="39" spans="4:7" x14ac:dyDescent="0.25">
      <c r="D39" s="2"/>
      <c r="E39" s="1"/>
      <c r="F39" s="1"/>
      <c r="G39" s="1">
        <f>Table1131517192730333639[End Time]-Table1131517192730333639[Start Time]</f>
        <v>0</v>
      </c>
    </row>
    <row r="40" spans="4:7" x14ac:dyDescent="0.25">
      <c r="D40" s="2"/>
      <c r="E40" s="1"/>
      <c r="F40" s="1"/>
      <c r="G40" s="1">
        <f>Table1131517192730333639[End Time]-Table1131517192730333639[Start Time]</f>
        <v>0</v>
      </c>
    </row>
    <row r="41" spans="4:7" x14ac:dyDescent="0.25">
      <c r="D41" s="2"/>
      <c r="E41" s="1"/>
      <c r="F41" s="1"/>
      <c r="G41" s="1">
        <f>Table1131517192730333639[End Time]-Table1131517192730333639[Start Time]</f>
        <v>0</v>
      </c>
    </row>
    <row r="42" spans="4:7" x14ac:dyDescent="0.25">
      <c r="D42" s="2"/>
      <c r="E42" s="1"/>
      <c r="F42" s="1"/>
      <c r="G42" s="1">
        <f>Table1131517192730333639[End Time]-Table1131517192730333639[Start Time]</f>
        <v>0</v>
      </c>
    </row>
    <row r="43" spans="4:7" x14ac:dyDescent="0.25">
      <c r="D43" s="2"/>
      <c r="E43" s="1"/>
      <c r="F43" s="1"/>
      <c r="G43" s="1">
        <f>Table1131517192730333639[End Time]-Table1131517192730333639[Start Time]</f>
        <v>0</v>
      </c>
    </row>
    <row r="44" spans="4:7" x14ac:dyDescent="0.25">
      <c r="D44" s="2"/>
      <c r="E44" s="1"/>
      <c r="F44" s="1"/>
      <c r="G44" s="1">
        <f>Table1131517192730333639[End Time]-Table1131517192730333639[Start Time]</f>
        <v>0</v>
      </c>
    </row>
    <row r="45" spans="4:7" x14ac:dyDescent="0.25">
      <c r="D45" s="2"/>
      <c r="E45" s="1"/>
      <c r="F45" s="1"/>
      <c r="G45" s="1">
        <f>Table1131517192730333639[End Time]-Table1131517192730333639[Start Time]</f>
        <v>0</v>
      </c>
    </row>
    <row r="46" spans="4:7" x14ac:dyDescent="0.25">
      <c r="D46" s="2"/>
      <c r="E46" s="1"/>
      <c r="F46" s="1"/>
      <c r="G46" s="1">
        <f>Table1131517192730333639[End Time]-Table1131517192730333639[Start Time]</f>
        <v>0</v>
      </c>
    </row>
    <row r="47" spans="4:7" x14ac:dyDescent="0.25">
      <c r="D47" s="2"/>
      <c r="E47" s="1"/>
      <c r="F47" s="1"/>
      <c r="G47" s="1">
        <f>Table1131517192730333639[End Time]-Table1131517192730333639[Start Time]</f>
        <v>0</v>
      </c>
    </row>
    <row r="48" spans="4:7" x14ac:dyDescent="0.25">
      <c r="D48" s="2"/>
      <c r="E48" s="1"/>
      <c r="F48" s="1"/>
      <c r="G48" s="1">
        <f>Table1131517192730333639[End Time]-Table1131517192730333639[Start Time]</f>
        <v>0</v>
      </c>
    </row>
    <row r="49" spans="4:7" x14ac:dyDescent="0.25">
      <c r="D49" s="2"/>
      <c r="E49" s="1"/>
      <c r="F49" s="1"/>
      <c r="G49" s="1">
        <f>Table1131517192730333639[End Time]-Table1131517192730333639[Start Time]</f>
        <v>0</v>
      </c>
    </row>
    <row r="50" spans="4:7" x14ac:dyDescent="0.25">
      <c r="D50" s="2"/>
      <c r="E50" s="1"/>
      <c r="F50" s="1"/>
      <c r="G50" s="1">
        <f>Table1131517192730333639[End Time]-Table1131517192730333639[Start Time]</f>
        <v>0</v>
      </c>
    </row>
    <row r="51" spans="4:7" x14ac:dyDescent="0.25">
      <c r="D51" s="2"/>
      <c r="E51" s="1"/>
      <c r="F51" s="1"/>
      <c r="G51" s="1">
        <f>Table1131517192730333639[End Time]-Table1131517192730333639[Start Time]</f>
        <v>0</v>
      </c>
    </row>
    <row r="52" spans="4:7" x14ac:dyDescent="0.25">
      <c r="D52" s="2"/>
      <c r="E52" s="1"/>
      <c r="F52" s="1"/>
      <c r="G52" s="1">
        <f>Table1131517192730333639[End Time]-Table1131517192730333639[Start Time]</f>
        <v>0</v>
      </c>
    </row>
    <row r="53" spans="4:7" x14ac:dyDescent="0.25">
      <c r="D53" s="2"/>
      <c r="E53" s="1"/>
      <c r="F53" s="1"/>
      <c r="G53" s="1">
        <f>Table1131517192730333639[End Time]-Table1131517192730333639[Start Time]</f>
        <v>0</v>
      </c>
    </row>
    <row r="54" spans="4:7" x14ac:dyDescent="0.25">
      <c r="D54" s="2"/>
      <c r="E54" s="1"/>
      <c r="F54" s="1"/>
      <c r="G54" s="1">
        <f>Table1131517192730333639[End Time]-Table1131517192730333639[Start Time]</f>
        <v>0</v>
      </c>
    </row>
    <row r="55" spans="4:7" x14ac:dyDescent="0.25">
      <c r="D55" s="2"/>
      <c r="E55" s="1"/>
      <c r="F55" s="1"/>
      <c r="G55" s="1">
        <f>Table1131517192730333639[End Time]-Table1131517192730333639[Start Time]</f>
        <v>0</v>
      </c>
    </row>
    <row r="56" spans="4:7" x14ac:dyDescent="0.25">
      <c r="D56" s="2"/>
      <c r="E56" s="1"/>
      <c r="F56" s="1"/>
      <c r="G56" s="1">
        <f>Table1131517192730333639[End Time]-Table1131517192730333639[Start Time]</f>
        <v>0</v>
      </c>
    </row>
    <row r="57" spans="4:7" x14ac:dyDescent="0.25">
      <c r="D57" s="2"/>
      <c r="E57" s="1"/>
      <c r="F57" s="1"/>
      <c r="G57" s="1">
        <f>Table1131517192730333639[End Time]-Table1131517192730333639[Start Time]</f>
        <v>0</v>
      </c>
    </row>
    <row r="58" spans="4:7" x14ac:dyDescent="0.25">
      <c r="D58" s="2"/>
      <c r="E58" s="1"/>
      <c r="F58" s="1"/>
      <c r="G58" s="1">
        <f>Table1131517192730333639[End Time]-Table1131517192730333639[Start Time]</f>
        <v>0</v>
      </c>
    </row>
    <row r="59" spans="4:7" x14ac:dyDescent="0.25">
      <c r="D59" s="2"/>
      <c r="E59" s="1"/>
      <c r="F59" s="1"/>
      <c r="G59" s="1">
        <f>Table1131517192730333639[End Time]-Table1131517192730333639[Start Time]</f>
        <v>0</v>
      </c>
    </row>
    <row r="60" spans="4:7" x14ac:dyDescent="0.25">
      <c r="D60" s="2"/>
      <c r="E60" s="1"/>
      <c r="F60" s="1"/>
      <c r="G60" s="1">
        <f>Table1131517192730333639[End Time]-Table1131517192730333639[Start Time]</f>
        <v>0</v>
      </c>
    </row>
    <row r="61" spans="4:7" x14ac:dyDescent="0.25">
      <c r="D61" s="2"/>
      <c r="E61" s="1"/>
      <c r="F61" s="1"/>
      <c r="G61" s="1">
        <f>Table1131517192730333639[End Time]-Table1131517192730333639[Start Time]</f>
        <v>0</v>
      </c>
    </row>
    <row r="62" spans="4:7" x14ac:dyDescent="0.25">
      <c r="D62" s="2"/>
      <c r="E62" s="1"/>
      <c r="F62" s="1"/>
      <c r="G62" s="1">
        <f>Table1131517192730333639[End Time]-Table1131517192730333639[Start Time]</f>
        <v>0</v>
      </c>
    </row>
    <row r="63" spans="4:7" x14ac:dyDescent="0.25">
      <c r="D63" s="2"/>
      <c r="E63" s="1"/>
      <c r="F63" s="1"/>
      <c r="G63" s="1">
        <f>Table1131517192730333639[End Time]-Table1131517192730333639[Start Time]</f>
        <v>0</v>
      </c>
    </row>
    <row r="64" spans="4:7" x14ac:dyDescent="0.25">
      <c r="D64" s="2"/>
      <c r="E64" s="1"/>
      <c r="F64" s="1"/>
      <c r="G64" s="1">
        <f>Table1131517192730333639[End Time]-Table1131517192730333639[Start Time]</f>
        <v>0</v>
      </c>
    </row>
    <row r="65" spans="4:7" x14ac:dyDescent="0.25">
      <c r="D65" s="2"/>
      <c r="E65" s="1"/>
      <c r="F65" s="1"/>
      <c r="G65" s="1">
        <f>Table1131517192730333639[End Time]-Table1131517192730333639[Start Time]</f>
        <v>0</v>
      </c>
    </row>
    <row r="66" spans="4:7" x14ac:dyDescent="0.25">
      <c r="D66" s="2"/>
      <c r="E66" s="1"/>
      <c r="F66" s="1"/>
      <c r="G66" s="1">
        <f>Table1131517192730333639[End Time]-Table1131517192730333639[Start Time]</f>
        <v>0</v>
      </c>
    </row>
    <row r="67" spans="4:7" x14ac:dyDescent="0.25">
      <c r="D67" s="2"/>
      <c r="E67" s="1"/>
      <c r="F67" s="1"/>
      <c r="G67" s="1">
        <f>Table1131517192730333639[End Time]-Table1131517192730333639[Start Time]</f>
        <v>0</v>
      </c>
    </row>
    <row r="68" spans="4:7" x14ac:dyDescent="0.25">
      <c r="D68" s="2"/>
      <c r="E68" s="1"/>
      <c r="F68" s="1"/>
      <c r="G68" s="1">
        <f>Table1131517192730333639[End Time]-Table1131517192730333639[Start Time]</f>
        <v>0</v>
      </c>
    </row>
    <row r="69" spans="4:7" x14ac:dyDescent="0.25">
      <c r="D69" s="2"/>
      <c r="E69" s="1"/>
      <c r="F69" s="1"/>
      <c r="G69" s="1">
        <f>Table1131517192730333639[End Time]-Table1131517192730333639[Start Time]</f>
        <v>0</v>
      </c>
    </row>
    <row r="70" spans="4:7" x14ac:dyDescent="0.25">
      <c r="D70" s="2"/>
      <c r="E70" s="1"/>
      <c r="F70" s="1"/>
      <c r="G70" s="1">
        <f>Table1131517192730333639[End Time]-Table1131517192730333639[Start Time]</f>
        <v>0</v>
      </c>
    </row>
    <row r="71" spans="4:7" x14ac:dyDescent="0.25">
      <c r="D71" s="2"/>
      <c r="E71" s="1"/>
      <c r="F71" s="1"/>
      <c r="G71" s="1">
        <f>Table1131517192730333639[End Time]-Table1131517192730333639[Start Time]</f>
        <v>0</v>
      </c>
    </row>
    <row r="72" spans="4:7" x14ac:dyDescent="0.25">
      <c r="D72" s="2"/>
      <c r="E72" s="1"/>
      <c r="F72" s="1"/>
      <c r="G72" s="1">
        <f>Table1131517192730333639[End Time]-Table1131517192730333639[Start Time]</f>
        <v>0</v>
      </c>
    </row>
    <row r="73" spans="4:7" x14ac:dyDescent="0.25">
      <c r="D73" s="2"/>
      <c r="E73" s="1"/>
      <c r="F73" s="1"/>
      <c r="G73" s="1">
        <f>Table1131517192730333639[End Time]-Table1131517192730333639[Start Time]</f>
        <v>0</v>
      </c>
    </row>
    <row r="74" spans="4:7" x14ac:dyDescent="0.25">
      <c r="D74" s="2"/>
      <c r="E74" s="1"/>
      <c r="F74" s="1"/>
      <c r="G74" s="1">
        <f>Table1131517192730333639[End Time]-Table1131517192730333639[Start Time]</f>
        <v>0</v>
      </c>
    </row>
    <row r="75" spans="4:7" x14ac:dyDescent="0.25">
      <c r="D75" s="2"/>
      <c r="E75" s="1"/>
      <c r="F75" s="1"/>
      <c r="G75" s="1">
        <f>Table1131517192730333639[End Time]-Table1131517192730333639[Start Time]</f>
        <v>0</v>
      </c>
    </row>
    <row r="76" spans="4:7" x14ac:dyDescent="0.25">
      <c r="D76" s="2"/>
      <c r="E76" s="1"/>
      <c r="F76" s="1"/>
      <c r="G76" s="1">
        <f>Table1131517192730333639[End Time]-Table1131517192730333639[Start Time]</f>
        <v>0</v>
      </c>
    </row>
    <row r="77" spans="4:7" x14ac:dyDescent="0.25">
      <c r="D77" s="2"/>
      <c r="E77" s="1"/>
      <c r="F77" s="1"/>
      <c r="G77" s="1">
        <f>Table1131517192730333639[End Time]-Table1131517192730333639[Start Time]</f>
        <v>0</v>
      </c>
    </row>
    <row r="78" spans="4:7" x14ac:dyDescent="0.25">
      <c r="D78" s="2"/>
      <c r="E78" s="1"/>
      <c r="F78" s="1"/>
      <c r="G78" s="1">
        <f>Table1131517192730333639[End Time]-Table1131517192730333639[Start Time]</f>
        <v>0</v>
      </c>
    </row>
    <row r="79" spans="4:7" x14ac:dyDescent="0.25">
      <c r="D79" s="2"/>
      <c r="E79" s="1"/>
      <c r="F79" s="1"/>
      <c r="G79" s="1">
        <f>Table1131517192730333639[End Time]-Table1131517192730333639[Start Time]</f>
        <v>0</v>
      </c>
    </row>
    <row r="80" spans="4:7" x14ac:dyDescent="0.25">
      <c r="D80" s="2"/>
      <c r="E80" s="1"/>
      <c r="F80" s="1"/>
      <c r="G80" s="1">
        <f>Table1131517192730333639[End Time]-Table1131517192730333639[Start Time]</f>
        <v>0</v>
      </c>
    </row>
    <row r="81" spans="2:7" x14ac:dyDescent="0.25">
      <c r="D81" s="2"/>
      <c r="E81" s="1"/>
      <c r="F81" s="1"/>
      <c r="G81" s="1">
        <f>Table1131517192730333639[End Time]-Table1131517192730333639[Start Time]</f>
        <v>0</v>
      </c>
    </row>
    <row r="82" spans="2:7" x14ac:dyDescent="0.25">
      <c r="B82" t="s">
        <v>5</v>
      </c>
      <c r="G82" s="1">
        <f>SUBTOTAL(109,Table1131517192730333639[Subtotal])</f>
        <v>8.3333333333333343E-2</v>
      </c>
    </row>
    <row r="85" spans="2:7" x14ac:dyDescent="0.25">
      <c r="B85" t="s">
        <v>14</v>
      </c>
      <c r="C85" s="10" t="s">
        <v>15</v>
      </c>
    </row>
    <row r="86" spans="2:7" x14ac:dyDescent="0.25">
      <c r="B86" t="s">
        <v>16</v>
      </c>
      <c r="C86" s="10">
        <v>0.5</v>
      </c>
    </row>
    <row r="87" spans="2:7" x14ac:dyDescent="0.25">
      <c r="B87" t="s">
        <v>12</v>
      </c>
      <c r="C87" s="1">
        <f>Table1131517192730333639[[#Totals],[Subtotal]]</f>
        <v>8.3333333333333343E-2</v>
      </c>
    </row>
    <row r="88" spans="2:7" x14ac:dyDescent="0.25">
      <c r="B88" t="s">
        <v>13</v>
      </c>
      <c r="C88" s="11">
        <f>C87/C86</f>
        <v>0.16666666666666669</v>
      </c>
    </row>
    <row r="90" spans="2:7" x14ac:dyDescent="0.25">
      <c r="B90" s="12" t="s">
        <v>22</v>
      </c>
    </row>
    <row r="91" spans="2:7" x14ac:dyDescent="0.25">
      <c r="B91" s="3"/>
    </row>
    <row r="92" spans="2:7" x14ac:dyDescent="0.25">
      <c r="B92" s="3"/>
    </row>
    <row r="93" spans="2:7" x14ac:dyDescent="0.25">
      <c r="B93" s="3"/>
    </row>
    <row r="94" spans="2:7" x14ac:dyDescent="0.25">
      <c r="B94" s="3"/>
    </row>
    <row r="95" spans="2:7" x14ac:dyDescent="0.25">
      <c r="B95" s="3"/>
    </row>
  </sheetData>
  <pageMargins left="0.7" right="0.7" top="0.75" bottom="0.75" header="0.3" footer="0.3"/>
  <pageSetup orientation="portrait" r:id="rId1"/>
  <legacy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6"/>
  <sheetViews>
    <sheetView workbookViewId="0">
      <selection activeCell="C15" sqref="C15"/>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17</v>
      </c>
    </row>
    <row r="3" spans="2:10" x14ac:dyDescent="0.25">
      <c r="B3" t="s">
        <v>4</v>
      </c>
      <c r="C3" t="s">
        <v>8</v>
      </c>
      <c r="D3" t="s">
        <v>0</v>
      </c>
      <c r="E3" t="s">
        <v>1</v>
      </c>
      <c r="F3" t="s">
        <v>2</v>
      </c>
      <c r="G3" t="s">
        <v>3</v>
      </c>
      <c r="J3" s="4"/>
    </row>
    <row r="4" spans="2:10" x14ac:dyDescent="0.25">
      <c r="B4" t="s">
        <v>7</v>
      </c>
      <c r="C4" t="s">
        <v>6</v>
      </c>
      <c r="D4" s="2">
        <v>41341</v>
      </c>
      <c r="E4" s="1">
        <v>6.25E-2</v>
      </c>
      <c r="F4" s="1">
        <v>0.10416666666666667</v>
      </c>
      <c r="G4" s="1">
        <f>Table1[End Time]-Table1[Start Time]</f>
        <v>4.1666666666666671E-2</v>
      </c>
    </row>
    <row r="5" spans="2:10" x14ac:dyDescent="0.25">
      <c r="B5" t="s">
        <v>10</v>
      </c>
      <c r="C5" t="s">
        <v>9</v>
      </c>
      <c r="D5" s="2">
        <v>41342</v>
      </c>
      <c r="E5" s="1">
        <v>0.11458333333333333</v>
      </c>
      <c r="F5" s="1">
        <v>0.15625</v>
      </c>
      <c r="G5" s="1">
        <f>Table1[End Time]-Table1[Start Time]</f>
        <v>4.1666666666666671E-2</v>
      </c>
    </row>
    <row r="6" spans="2:10" x14ac:dyDescent="0.25">
      <c r="D6" s="2"/>
      <c r="E6" s="1"/>
      <c r="F6" s="1"/>
      <c r="G6" s="1">
        <f>Table1[End Time]-Table1[Start Time]</f>
        <v>0</v>
      </c>
    </row>
    <row r="7" spans="2:10" x14ac:dyDescent="0.25">
      <c r="D7" s="2"/>
      <c r="E7" s="1"/>
      <c r="F7" s="1"/>
      <c r="G7" s="1">
        <f>Table1[End Time]-Table1[Start Time]</f>
        <v>0</v>
      </c>
    </row>
    <row r="8" spans="2:10" x14ac:dyDescent="0.25">
      <c r="D8" s="2"/>
      <c r="E8" s="1"/>
      <c r="F8" s="1"/>
      <c r="G8" s="1">
        <f>Table1[End Time]-Table1[Start Time]</f>
        <v>0</v>
      </c>
    </row>
    <row r="9" spans="2:10" x14ac:dyDescent="0.25">
      <c r="D9" s="2"/>
      <c r="E9" s="1"/>
      <c r="F9" s="1"/>
      <c r="G9" s="1">
        <f>Table1[End Time]-Table1[Start Time]</f>
        <v>0</v>
      </c>
    </row>
    <row r="10" spans="2:10" x14ac:dyDescent="0.25">
      <c r="D10" s="2"/>
      <c r="E10" s="1"/>
      <c r="F10" s="1"/>
      <c r="G10" s="1">
        <f>Table1[End Time]-Table1[Start Time]</f>
        <v>0</v>
      </c>
    </row>
    <row r="11" spans="2:10" x14ac:dyDescent="0.25">
      <c r="D11" s="2"/>
      <c r="E11" s="1"/>
      <c r="F11" s="1"/>
      <c r="G11" s="1">
        <f>Table1[End Time]-Table1[Start Time]</f>
        <v>0</v>
      </c>
    </row>
    <row r="12" spans="2:10" x14ac:dyDescent="0.25">
      <c r="D12" s="2"/>
      <c r="E12" s="1"/>
      <c r="F12" s="1"/>
      <c r="G12" s="1">
        <f>Table1[End Time]-Table1[Start Time]</f>
        <v>0</v>
      </c>
    </row>
    <row r="13" spans="2:10" x14ac:dyDescent="0.25">
      <c r="D13" s="2"/>
      <c r="E13" s="1"/>
      <c r="F13" s="1"/>
      <c r="G13" s="1">
        <f>Table1[End Time]-Table1[Start Time]</f>
        <v>0</v>
      </c>
    </row>
    <row r="14" spans="2:10" x14ac:dyDescent="0.25">
      <c r="D14" s="2"/>
      <c r="E14" s="1"/>
      <c r="F14" s="1"/>
      <c r="G14" s="1">
        <f>Table1[End Time]-Table1[Start Time]</f>
        <v>0</v>
      </c>
    </row>
    <row r="15" spans="2:10" x14ac:dyDescent="0.25">
      <c r="D15" s="2"/>
      <c r="E15" s="1"/>
      <c r="F15" s="1"/>
      <c r="G15" s="1">
        <f>Table1[End Time]-Table1[Start Time]</f>
        <v>0</v>
      </c>
    </row>
    <row r="16" spans="2:10" x14ac:dyDescent="0.25">
      <c r="D16" s="2"/>
      <c r="E16" s="1"/>
      <c r="F16" s="1"/>
      <c r="G16" s="1">
        <f>Table1[End Time]-Table1[Start Time]</f>
        <v>0</v>
      </c>
    </row>
    <row r="17" spans="4:7" x14ac:dyDescent="0.25">
      <c r="D17" s="2"/>
      <c r="E17" s="1"/>
      <c r="F17" s="1"/>
      <c r="G17" s="1">
        <f>Table1[End Time]-Table1[Start Time]</f>
        <v>0</v>
      </c>
    </row>
    <row r="18" spans="4:7" x14ac:dyDescent="0.25">
      <c r="D18" s="2"/>
      <c r="E18" s="1"/>
      <c r="F18" s="1"/>
      <c r="G18" s="1">
        <f>Table1[End Time]-Table1[Start Time]</f>
        <v>0</v>
      </c>
    </row>
    <row r="19" spans="4:7" x14ac:dyDescent="0.25">
      <c r="D19" s="2"/>
      <c r="E19" s="1"/>
      <c r="F19" s="1"/>
      <c r="G19" s="1">
        <f>Table1[End Time]-Table1[Start Time]</f>
        <v>0</v>
      </c>
    </row>
    <row r="20" spans="4:7" x14ac:dyDescent="0.25">
      <c r="D20" s="2"/>
      <c r="E20" s="1"/>
      <c r="F20" s="1"/>
      <c r="G20" s="1">
        <f>Table1[End Time]-Table1[Start Time]</f>
        <v>0</v>
      </c>
    </row>
    <row r="21" spans="4:7" x14ac:dyDescent="0.25">
      <c r="D21" s="2"/>
      <c r="E21" s="1"/>
      <c r="F21" s="1"/>
      <c r="G21" s="1">
        <f>Table1[End Time]-Table1[Start Time]</f>
        <v>0</v>
      </c>
    </row>
    <row r="22" spans="4:7" x14ac:dyDescent="0.25">
      <c r="D22" s="2"/>
      <c r="E22" s="1"/>
      <c r="F22" s="1"/>
      <c r="G22" s="1">
        <f>Table1[End Time]-Table1[Start Time]</f>
        <v>0</v>
      </c>
    </row>
    <row r="23" spans="4:7" x14ac:dyDescent="0.25">
      <c r="D23" s="2"/>
      <c r="E23" s="1"/>
      <c r="F23" s="1"/>
      <c r="G23" s="1">
        <f>Table1[End Time]-Table1[Start Time]</f>
        <v>0</v>
      </c>
    </row>
    <row r="24" spans="4:7" x14ac:dyDescent="0.25">
      <c r="D24" s="2"/>
      <c r="E24" s="1"/>
      <c r="F24" s="1"/>
      <c r="G24" s="1">
        <f>Table1[End Time]-Table1[Start Time]</f>
        <v>0</v>
      </c>
    </row>
    <row r="25" spans="4:7" x14ac:dyDescent="0.25">
      <c r="D25" s="2"/>
      <c r="E25" s="1"/>
      <c r="F25" s="1"/>
      <c r="G25" s="1">
        <f>Table1[End Time]-Table1[Start Time]</f>
        <v>0</v>
      </c>
    </row>
    <row r="26" spans="4:7" x14ac:dyDescent="0.25">
      <c r="D26" s="2"/>
      <c r="E26" s="1"/>
      <c r="F26" s="1"/>
      <c r="G26" s="1">
        <f>Table1[End Time]-Table1[Start Time]</f>
        <v>0</v>
      </c>
    </row>
    <row r="27" spans="4:7" x14ac:dyDescent="0.25">
      <c r="D27" s="2"/>
      <c r="E27" s="1"/>
      <c r="F27" s="1"/>
      <c r="G27" s="1">
        <f>Table1[End Time]-Table1[Start Time]</f>
        <v>0</v>
      </c>
    </row>
    <row r="28" spans="4:7" x14ac:dyDescent="0.25">
      <c r="D28" s="2"/>
      <c r="E28" s="1"/>
      <c r="F28" s="1"/>
      <c r="G28" s="1">
        <f>Table1[End Time]-Table1[Start Time]</f>
        <v>0</v>
      </c>
    </row>
    <row r="29" spans="4:7" x14ac:dyDescent="0.25">
      <c r="D29" s="2"/>
      <c r="E29" s="1"/>
      <c r="F29" s="1"/>
      <c r="G29" s="1">
        <f>Table1[End Time]-Table1[Start Time]</f>
        <v>0</v>
      </c>
    </row>
    <row r="30" spans="4:7" x14ac:dyDescent="0.25">
      <c r="D30" s="2"/>
      <c r="E30" s="1"/>
      <c r="F30" s="1"/>
      <c r="G30" s="1">
        <f>Table1[End Time]-Table1[Start Time]</f>
        <v>0</v>
      </c>
    </row>
    <row r="31" spans="4:7" x14ac:dyDescent="0.25">
      <c r="D31" s="2"/>
      <c r="E31" s="1"/>
      <c r="F31" s="1"/>
      <c r="G31" s="1">
        <f>Table1[End Time]-Table1[Start Time]</f>
        <v>0</v>
      </c>
    </row>
    <row r="32" spans="4:7" x14ac:dyDescent="0.25">
      <c r="D32" s="2"/>
      <c r="E32" s="1"/>
      <c r="F32" s="1"/>
      <c r="G32" s="1">
        <f>Table1[End Time]-Table1[Start Time]</f>
        <v>0</v>
      </c>
    </row>
    <row r="33" spans="4:7" x14ac:dyDescent="0.25">
      <c r="D33" s="2"/>
      <c r="E33" s="1"/>
      <c r="F33" s="1"/>
      <c r="G33" s="1">
        <f>Table1[End Time]-Table1[Start Time]</f>
        <v>0</v>
      </c>
    </row>
    <row r="34" spans="4:7" x14ac:dyDescent="0.25">
      <c r="D34" s="2"/>
      <c r="E34" s="1"/>
      <c r="F34" s="1"/>
      <c r="G34" s="1">
        <f>Table1[End Time]-Table1[Start Time]</f>
        <v>0</v>
      </c>
    </row>
    <row r="35" spans="4:7" x14ac:dyDescent="0.25">
      <c r="D35" s="2"/>
      <c r="E35" s="1"/>
      <c r="F35" s="1"/>
      <c r="G35" s="1">
        <f>Table1[End Time]-Table1[Start Time]</f>
        <v>0</v>
      </c>
    </row>
    <row r="36" spans="4:7" x14ac:dyDescent="0.25">
      <c r="D36" s="2"/>
      <c r="E36" s="1"/>
      <c r="F36" s="1"/>
      <c r="G36" s="1">
        <f>Table1[End Time]-Table1[Start Time]</f>
        <v>0</v>
      </c>
    </row>
    <row r="37" spans="4:7" x14ac:dyDescent="0.25">
      <c r="D37" s="2"/>
      <c r="E37" s="1"/>
      <c r="F37" s="1"/>
      <c r="G37" s="1">
        <f>Table1[End Time]-Table1[Start Time]</f>
        <v>0</v>
      </c>
    </row>
    <row r="38" spans="4:7" x14ac:dyDescent="0.25">
      <c r="D38" s="2"/>
      <c r="E38" s="1"/>
      <c r="F38" s="1"/>
      <c r="G38" s="1">
        <f>Table1[End Time]-Table1[Start Time]</f>
        <v>0</v>
      </c>
    </row>
    <row r="39" spans="4:7" x14ac:dyDescent="0.25">
      <c r="D39" s="2"/>
      <c r="E39" s="1"/>
      <c r="F39" s="1"/>
      <c r="G39" s="1">
        <f>Table1[End Time]-Table1[Start Time]</f>
        <v>0</v>
      </c>
    </row>
    <row r="40" spans="4:7" x14ac:dyDescent="0.25">
      <c r="D40" s="2"/>
      <c r="E40" s="1"/>
      <c r="F40" s="1"/>
      <c r="G40" s="1">
        <f>Table1[End Time]-Table1[Start Time]</f>
        <v>0</v>
      </c>
    </row>
    <row r="41" spans="4:7" x14ac:dyDescent="0.25">
      <c r="D41" s="2"/>
      <c r="E41" s="1"/>
      <c r="F41" s="1"/>
      <c r="G41" s="1">
        <f>Table1[End Time]-Table1[Start Time]</f>
        <v>0</v>
      </c>
    </row>
    <row r="42" spans="4:7" x14ac:dyDescent="0.25">
      <c r="D42" s="2"/>
      <c r="E42" s="1"/>
      <c r="F42" s="1"/>
      <c r="G42" s="1">
        <f>Table1[End Time]-Table1[Start Time]</f>
        <v>0</v>
      </c>
    </row>
    <row r="43" spans="4:7" x14ac:dyDescent="0.25">
      <c r="D43" s="2"/>
      <c r="E43" s="1"/>
      <c r="F43" s="1"/>
      <c r="G43" s="1">
        <f>Table1[End Time]-Table1[Start Time]</f>
        <v>0</v>
      </c>
    </row>
    <row r="44" spans="4:7" x14ac:dyDescent="0.25">
      <c r="D44" s="2"/>
      <c r="E44" s="1"/>
      <c r="F44" s="1"/>
      <c r="G44" s="1">
        <f>Table1[End Time]-Table1[Start Time]</f>
        <v>0</v>
      </c>
    </row>
    <row r="45" spans="4:7" x14ac:dyDescent="0.25">
      <c r="D45" s="2"/>
      <c r="E45" s="1"/>
      <c r="F45" s="1"/>
      <c r="G45" s="1">
        <f>Table1[End Time]-Table1[Start Time]</f>
        <v>0</v>
      </c>
    </row>
    <row r="46" spans="4:7" x14ac:dyDescent="0.25">
      <c r="D46" s="2"/>
      <c r="E46" s="1"/>
      <c r="F46" s="1"/>
      <c r="G46" s="1">
        <f>Table1[End Time]-Table1[Start Time]</f>
        <v>0</v>
      </c>
    </row>
    <row r="47" spans="4:7" x14ac:dyDescent="0.25">
      <c r="D47" s="2"/>
      <c r="E47" s="1"/>
      <c r="F47" s="1"/>
      <c r="G47" s="1">
        <f>Table1[End Time]-Table1[Start Time]</f>
        <v>0</v>
      </c>
    </row>
    <row r="48" spans="4:7" x14ac:dyDescent="0.25">
      <c r="D48" s="2"/>
      <c r="E48" s="1"/>
      <c r="F48" s="1"/>
      <c r="G48" s="1">
        <f>Table1[End Time]-Table1[Start Time]</f>
        <v>0</v>
      </c>
    </row>
    <row r="49" spans="4:7" x14ac:dyDescent="0.25">
      <c r="D49" s="2"/>
      <c r="E49" s="1"/>
      <c r="F49" s="1"/>
      <c r="G49" s="1">
        <f>Table1[End Time]-Table1[Start Time]</f>
        <v>0</v>
      </c>
    </row>
    <row r="50" spans="4:7" x14ac:dyDescent="0.25">
      <c r="D50" s="2"/>
      <c r="E50" s="1"/>
      <c r="F50" s="1"/>
      <c r="G50" s="1">
        <f>Table1[End Time]-Table1[Start Time]</f>
        <v>0</v>
      </c>
    </row>
    <row r="51" spans="4:7" x14ac:dyDescent="0.25">
      <c r="D51" s="2"/>
      <c r="E51" s="1"/>
      <c r="F51" s="1"/>
      <c r="G51" s="1">
        <f>Table1[End Time]-Table1[Start Time]</f>
        <v>0</v>
      </c>
    </row>
    <row r="52" spans="4:7" x14ac:dyDescent="0.25">
      <c r="D52" s="2"/>
      <c r="E52" s="1"/>
      <c r="F52" s="1"/>
      <c r="G52" s="1">
        <f>Table1[End Time]-Table1[Start Time]</f>
        <v>0</v>
      </c>
    </row>
    <row r="53" spans="4:7" x14ac:dyDescent="0.25">
      <c r="D53" s="2"/>
      <c r="E53" s="1"/>
      <c r="F53" s="1"/>
      <c r="G53" s="1">
        <f>Table1[End Time]-Table1[Start Time]</f>
        <v>0</v>
      </c>
    </row>
    <row r="54" spans="4:7" x14ac:dyDescent="0.25">
      <c r="D54" s="2"/>
      <c r="E54" s="1"/>
      <c r="F54" s="1"/>
      <c r="G54" s="1">
        <f>Table1[End Time]-Table1[Start Time]</f>
        <v>0</v>
      </c>
    </row>
    <row r="55" spans="4:7" x14ac:dyDescent="0.25">
      <c r="D55" s="2"/>
      <c r="E55" s="1"/>
      <c r="F55" s="1"/>
      <c r="G55" s="1">
        <f>Table1[End Time]-Table1[Start Time]</f>
        <v>0</v>
      </c>
    </row>
    <row r="56" spans="4:7" x14ac:dyDescent="0.25">
      <c r="D56" s="2"/>
      <c r="E56" s="1"/>
      <c r="F56" s="1"/>
      <c r="G56" s="1">
        <f>Table1[End Time]-Table1[Start Time]</f>
        <v>0</v>
      </c>
    </row>
    <row r="57" spans="4:7" x14ac:dyDescent="0.25">
      <c r="D57" s="2"/>
      <c r="E57" s="1"/>
      <c r="F57" s="1"/>
      <c r="G57" s="1">
        <f>Table1[End Time]-Table1[Start Time]</f>
        <v>0</v>
      </c>
    </row>
    <row r="58" spans="4:7" x14ac:dyDescent="0.25">
      <c r="D58" s="2"/>
      <c r="E58" s="1"/>
      <c r="F58" s="1"/>
      <c r="G58" s="1">
        <f>Table1[End Time]-Table1[Start Time]</f>
        <v>0</v>
      </c>
    </row>
    <row r="59" spans="4:7" x14ac:dyDescent="0.25">
      <c r="D59" s="2"/>
      <c r="E59" s="1"/>
      <c r="F59" s="1"/>
      <c r="G59" s="1">
        <f>Table1[End Time]-Table1[Start Time]</f>
        <v>0</v>
      </c>
    </row>
    <row r="60" spans="4:7" x14ac:dyDescent="0.25">
      <c r="D60" s="2"/>
      <c r="E60" s="1"/>
      <c r="F60" s="1"/>
      <c r="G60" s="1">
        <f>Table1[End Time]-Table1[Start Time]</f>
        <v>0</v>
      </c>
    </row>
    <row r="61" spans="4:7" x14ac:dyDescent="0.25">
      <c r="D61" s="2"/>
      <c r="E61" s="1"/>
      <c r="F61" s="1"/>
      <c r="G61" s="1">
        <f>Table1[End Time]-Table1[Start Time]</f>
        <v>0</v>
      </c>
    </row>
    <row r="62" spans="4:7" x14ac:dyDescent="0.25">
      <c r="D62" s="2"/>
      <c r="E62" s="1"/>
      <c r="F62" s="1"/>
      <c r="G62" s="1">
        <f>Table1[End Time]-Table1[Start Time]</f>
        <v>0</v>
      </c>
    </row>
    <row r="63" spans="4:7" x14ac:dyDescent="0.25">
      <c r="D63" s="2"/>
      <c r="E63" s="1"/>
      <c r="F63" s="1"/>
      <c r="G63" s="1">
        <f>Table1[End Time]-Table1[Start Time]</f>
        <v>0</v>
      </c>
    </row>
    <row r="64" spans="4:7" x14ac:dyDescent="0.25">
      <c r="D64" s="2"/>
      <c r="E64" s="1"/>
      <c r="F64" s="1"/>
      <c r="G64" s="1">
        <f>Table1[End Time]-Table1[Start Time]</f>
        <v>0</v>
      </c>
    </row>
    <row r="65" spans="4:7" x14ac:dyDescent="0.25">
      <c r="D65" s="2"/>
      <c r="E65" s="1"/>
      <c r="F65" s="1"/>
      <c r="G65" s="1">
        <f>Table1[End Time]-Table1[Start Time]</f>
        <v>0</v>
      </c>
    </row>
    <row r="66" spans="4:7" x14ac:dyDescent="0.25">
      <c r="D66" s="2"/>
      <c r="E66" s="1"/>
      <c r="F66" s="1"/>
      <c r="G66" s="1">
        <f>Table1[End Time]-Table1[Start Time]</f>
        <v>0</v>
      </c>
    </row>
    <row r="67" spans="4:7" x14ac:dyDescent="0.25">
      <c r="D67" s="2"/>
      <c r="E67" s="1"/>
      <c r="F67" s="1"/>
      <c r="G67" s="1">
        <f>Table1[End Time]-Table1[Start Time]</f>
        <v>0</v>
      </c>
    </row>
    <row r="68" spans="4:7" x14ac:dyDescent="0.25">
      <c r="D68" s="2"/>
      <c r="E68" s="1"/>
      <c r="F68" s="1"/>
      <c r="G68" s="1">
        <f>Table1[End Time]-Table1[Start Time]</f>
        <v>0</v>
      </c>
    </row>
    <row r="69" spans="4:7" x14ac:dyDescent="0.25">
      <c r="D69" s="2"/>
      <c r="E69" s="1"/>
      <c r="F69" s="1"/>
      <c r="G69" s="1">
        <f>Table1[End Time]-Table1[Start Time]</f>
        <v>0</v>
      </c>
    </row>
    <row r="70" spans="4:7" x14ac:dyDescent="0.25">
      <c r="D70" s="2"/>
      <c r="E70" s="1"/>
      <c r="F70" s="1"/>
      <c r="G70" s="1">
        <f>Table1[End Time]-Table1[Start Time]</f>
        <v>0</v>
      </c>
    </row>
    <row r="71" spans="4:7" x14ac:dyDescent="0.25">
      <c r="D71" s="2"/>
      <c r="E71" s="1"/>
      <c r="F71" s="1"/>
      <c r="G71" s="1">
        <f>Table1[End Time]-Table1[Start Time]</f>
        <v>0</v>
      </c>
    </row>
    <row r="72" spans="4:7" x14ac:dyDescent="0.25">
      <c r="D72" s="2"/>
      <c r="E72" s="1"/>
      <c r="F72" s="1"/>
      <c r="G72" s="1">
        <f>Table1[End Time]-Table1[Start Time]</f>
        <v>0</v>
      </c>
    </row>
    <row r="73" spans="4:7" x14ac:dyDescent="0.25">
      <c r="D73" s="2"/>
      <c r="E73" s="1"/>
      <c r="F73" s="1"/>
      <c r="G73" s="1">
        <f>Table1[End Time]-Table1[Start Time]</f>
        <v>0</v>
      </c>
    </row>
    <row r="74" spans="4:7" x14ac:dyDescent="0.25">
      <c r="D74" s="2"/>
      <c r="E74" s="1"/>
      <c r="F74" s="1"/>
      <c r="G74" s="1">
        <f>Table1[End Time]-Table1[Start Time]</f>
        <v>0</v>
      </c>
    </row>
    <row r="75" spans="4:7" x14ac:dyDescent="0.25">
      <c r="D75" s="2"/>
      <c r="E75" s="1"/>
      <c r="F75" s="1"/>
      <c r="G75" s="1">
        <f>Table1[End Time]-Table1[Start Time]</f>
        <v>0</v>
      </c>
    </row>
    <row r="76" spans="4:7" x14ac:dyDescent="0.25">
      <c r="D76" s="2"/>
      <c r="E76" s="1"/>
      <c r="F76" s="1"/>
      <c r="G76" s="1">
        <f>Table1[End Time]-Table1[Start Time]</f>
        <v>0</v>
      </c>
    </row>
    <row r="77" spans="4:7" x14ac:dyDescent="0.25">
      <c r="D77" s="2"/>
      <c r="E77" s="1"/>
      <c r="F77" s="1"/>
      <c r="G77" s="1">
        <f>Table1[End Time]-Table1[Start Time]</f>
        <v>0</v>
      </c>
    </row>
    <row r="78" spans="4:7" x14ac:dyDescent="0.25">
      <c r="D78" s="2"/>
      <c r="E78" s="1"/>
      <c r="F78" s="1"/>
      <c r="G78" s="1">
        <f>Table1[End Time]-Table1[Start Time]</f>
        <v>0</v>
      </c>
    </row>
    <row r="79" spans="4:7" x14ac:dyDescent="0.25">
      <c r="D79" s="2"/>
      <c r="E79" s="1"/>
      <c r="F79" s="1"/>
      <c r="G79" s="1">
        <f>Table1[End Time]-Table1[Start Time]</f>
        <v>0</v>
      </c>
    </row>
    <row r="80" spans="4:7" x14ac:dyDescent="0.25">
      <c r="D80" s="2"/>
      <c r="E80" s="1"/>
      <c r="F80" s="1"/>
      <c r="G80" s="1">
        <f>Table1[End Time]-Table1[Start Time]</f>
        <v>0</v>
      </c>
    </row>
    <row r="81" spans="2:7" x14ac:dyDescent="0.25">
      <c r="D81" s="2"/>
      <c r="E81" s="1"/>
      <c r="F81" s="1"/>
      <c r="G81" s="1">
        <f>Table1[End Time]-Table1[Start Time]</f>
        <v>0</v>
      </c>
    </row>
    <row r="82" spans="2:7" x14ac:dyDescent="0.25">
      <c r="B82" t="s">
        <v>5</v>
      </c>
      <c r="G82" s="1">
        <f>SUBTOTAL(109,Table1[Subtotal])</f>
        <v>8.3333333333333343E-2</v>
      </c>
    </row>
    <row r="85" spans="2:7" x14ac:dyDescent="0.25">
      <c r="B85" t="s">
        <v>14</v>
      </c>
      <c r="C85" s="10" t="s">
        <v>15</v>
      </c>
    </row>
    <row r="86" spans="2:7" x14ac:dyDescent="0.25">
      <c r="B86" t="s">
        <v>16</v>
      </c>
      <c r="C86" s="10">
        <v>0.5</v>
      </c>
    </row>
    <row r="87" spans="2:7" x14ac:dyDescent="0.25">
      <c r="B87" t="s">
        <v>12</v>
      </c>
      <c r="C87" s="1">
        <f>Table1[[#Totals],[Subtotal]]</f>
        <v>8.3333333333333343E-2</v>
      </c>
    </row>
    <row r="88" spans="2:7" x14ac:dyDescent="0.25">
      <c r="B88" t="s">
        <v>13</v>
      </c>
      <c r="C88" s="11">
        <f>C87/C86</f>
        <v>0.16666666666666669</v>
      </c>
    </row>
    <row r="91" spans="2:7" x14ac:dyDescent="0.25">
      <c r="B91" s="12" t="s">
        <v>22</v>
      </c>
    </row>
    <row r="92" spans="2:7" x14ac:dyDescent="0.25">
      <c r="B92" s="3"/>
    </row>
    <row r="93" spans="2:7" x14ac:dyDescent="0.25">
      <c r="B93" s="3"/>
    </row>
    <row r="94" spans="2:7" x14ac:dyDescent="0.25">
      <c r="B94" s="3"/>
    </row>
    <row r="95" spans="2:7" x14ac:dyDescent="0.25">
      <c r="B95" s="3"/>
    </row>
    <row r="96" spans="2:7" x14ac:dyDescent="0.25">
      <c r="B96" s="3"/>
    </row>
  </sheetData>
  <pageMargins left="0.7" right="0.7" top="0.75" bottom="0.75" header="0.3" footer="0.3"/>
  <pageSetup orientation="portrait" r:id="rId1"/>
  <legacy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6"/>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18</v>
      </c>
    </row>
    <row r="3" spans="2:10" x14ac:dyDescent="0.25">
      <c r="B3" t="s">
        <v>4</v>
      </c>
      <c r="C3" t="s">
        <v>8</v>
      </c>
      <c r="D3" t="s">
        <v>0</v>
      </c>
      <c r="E3" t="s">
        <v>1</v>
      </c>
      <c r="F3" t="s">
        <v>2</v>
      </c>
      <c r="G3" t="s">
        <v>3</v>
      </c>
      <c r="J3" s="4"/>
    </row>
    <row r="4" spans="2:10" x14ac:dyDescent="0.25">
      <c r="D4" s="2">
        <v>41341</v>
      </c>
      <c r="E4" s="1">
        <v>6.25E-2</v>
      </c>
      <c r="F4" s="1">
        <v>0.10416666666666667</v>
      </c>
      <c r="G4" s="1">
        <f>Table113[End Time]-Table113[Start Time]</f>
        <v>4.1666666666666671E-2</v>
      </c>
    </row>
    <row r="5" spans="2:10" x14ac:dyDescent="0.25">
      <c r="D5" s="2">
        <v>41342</v>
      </c>
      <c r="E5" s="1">
        <v>0.11458333333333333</v>
      </c>
      <c r="F5" s="1">
        <v>0.15625</v>
      </c>
      <c r="G5" s="1">
        <f>Table113[End Time]-Table113[Start Time]</f>
        <v>4.1666666666666671E-2</v>
      </c>
    </row>
    <row r="6" spans="2:10" x14ac:dyDescent="0.25">
      <c r="D6" s="2"/>
      <c r="E6" s="1"/>
      <c r="F6" s="1"/>
      <c r="G6" s="1">
        <f>Table113[End Time]-Table113[Start Time]</f>
        <v>0</v>
      </c>
    </row>
    <row r="7" spans="2:10" x14ac:dyDescent="0.25">
      <c r="D7" s="2"/>
      <c r="E7" s="1"/>
      <c r="F7" s="1"/>
      <c r="G7" s="1">
        <f>Table113[End Time]-Table113[Start Time]</f>
        <v>0</v>
      </c>
    </row>
    <row r="8" spans="2:10" x14ac:dyDescent="0.25">
      <c r="D8" s="2"/>
      <c r="E8" s="1"/>
      <c r="F8" s="1"/>
      <c r="G8" s="1">
        <f>Table113[End Time]-Table113[Start Time]</f>
        <v>0</v>
      </c>
    </row>
    <row r="9" spans="2:10" x14ac:dyDescent="0.25">
      <c r="D9" s="2"/>
      <c r="E9" s="1"/>
      <c r="F9" s="1"/>
      <c r="G9" s="1">
        <f>Table113[End Time]-Table113[Start Time]</f>
        <v>0</v>
      </c>
    </row>
    <row r="10" spans="2:10" x14ac:dyDescent="0.25">
      <c r="D10" s="2"/>
      <c r="E10" s="1"/>
      <c r="F10" s="1"/>
      <c r="G10" s="1">
        <f>Table113[End Time]-Table113[Start Time]</f>
        <v>0</v>
      </c>
    </row>
    <row r="11" spans="2:10" x14ac:dyDescent="0.25">
      <c r="D11" s="2"/>
      <c r="E11" s="1"/>
      <c r="F11" s="1"/>
      <c r="G11" s="1">
        <f>Table113[End Time]-Table113[Start Time]</f>
        <v>0</v>
      </c>
    </row>
    <row r="12" spans="2:10" x14ac:dyDescent="0.25">
      <c r="D12" s="2"/>
      <c r="E12" s="1"/>
      <c r="F12" s="1"/>
      <c r="G12" s="1">
        <f>Table113[End Time]-Table113[Start Time]</f>
        <v>0</v>
      </c>
    </row>
    <row r="13" spans="2:10" x14ac:dyDescent="0.25">
      <c r="D13" s="2"/>
      <c r="E13" s="1"/>
      <c r="F13" s="1"/>
      <c r="G13" s="1">
        <f>Table113[End Time]-Table113[Start Time]</f>
        <v>0</v>
      </c>
    </row>
    <row r="14" spans="2:10" x14ac:dyDescent="0.25">
      <c r="D14" s="2"/>
      <c r="E14" s="1"/>
      <c r="F14" s="1"/>
      <c r="G14" s="1">
        <f>Table113[End Time]-Table113[Start Time]</f>
        <v>0</v>
      </c>
    </row>
    <row r="15" spans="2:10" x14ac:dyDescent="0.25">
      <c r="D15" s="2"/>
      <c r="E15" s="1"/>
      <c r="F15" s="1"/>
      <c r="G15" s="1">
        <f>Table113[End Time]-Table113[Start Time]</f>
        <v>0</v>
      </c>
    </row>
    <row r="16" spans="2:10" x14ac:dyDescent="0.25">
      <c r="D16" s="2"/>
      <c r="E16" s="1"/>
      <c r="F16" s="1"/>
      <c r="G16" s="1">
        <f>Table113[End Time]-Table113[Start Time]</f>
        <v>0</v>
      </c>
    </row>
    <row r="17" spans="4:7" x14ac:dyDescent="0.25">
      <c r="D17" s="2"/>
      <c r="E17" s="1"/>
      <c r="F17" s="1"/>
      <c r="G17" s="1">
        <f>Table113[End Time]-Table113[Start Time]</f>
        <v>0</v>
      </c>
    </row>
    <row r="18" spans="4:7" x14ac:dyDescent="0.25">
      <c r="D18" s="2"/>
      <c r="E18" s="1"/>
      <c r="F18" s="1"/>
      <c r="G18" s="1">
        <f>Table113[End Time]-Table113[Start Time]</f>
        <v>0</v>
      </c>
    </row>
    <row r="19" spans="4:7" x14ac:dyDescent="0.25">
      <c r="D19" s="2"/>
      <c r="E19" s="1"/>
      <c r="F19" s="1"/>
      <c r="G19" s="1">
        <f>Table113[End Time]-Table113[Start Time]</f>
        <v>0</v>
      </c>
    </row>
    <row r="20" spans="4:7" x14ac:dyDescent="0.25">
      <c r="D20" s="2"/>
      <c r="E20" s="1"/>
      <c r="F20" s="1"/>
      <c r="G20" s="1">
        <f>Table113[End Time]-Table113[Start Time]</f>
        <v>0</v>
      </c>
    </row>
    <row r="21" spans="4:7" x14ac:dyDescent="0.25">
      <c r="D21" s="2"/>
      <c r="E21" s="1"/>
      <c r="F21" s="1"/>
      <c r="G21" s="1">
        <f>Table113[End Time]-Table113[Start Time]</f>
        <v>0</v>
      </c>
    </row>
    <row r="22" spans="4:7" x14ac:dyDescent="0.25">
      <c r="D22" s="2"/>
      <c r="E22" s="1"/>
      <c r="F22" s="1"/>
      <c r="G22" s="1">
        <f>Table113[End Time]-Table113[Start Time]</f>
        <v>0</v>
      </c>
    </row>
    <row r="23" spans="4:7" x14ac:dyDescent="0.25">
      <c r="D23" s="2"/>
      <c r="E23" s="1"/>
      <c r="F23" s="1"/>
      <c r="G23" s="1">
        <f>Table113[End Time]-Table113[Start Time]</f>
        <v>0</v>
      </c>
    </row>
    <row r="24" spans="4:7" x14ac:dyDescent="0.25">
      <c r="D24" s="2"/>
      <c r="E24" s="1"/>
      <c r="F24" s="1"/>
      <c r="G24" s="1">
        <f>Table113[End Time]-Table113[Start Time]</f>
        <v>0</v>
      </c>
    </row>
    <row r="25" spans="4:7" x14ac:dyDescent="0.25">
      <c r="D25" s="2"/>
      <c r="E25" s="1"/>
      <c r="F25" s="1"/>
      <c r="G25" s="1">
        <f>Table113[End Time]-Table113[Start Time]</f>
        <v>0</v>
      </c>
    </row>
    <row r="26" spans="4:7" x14ac:dyDescent="0.25">
      <c r="D26" s="2"/>
      <c r="E26" s="1"/>
      <c r="F26" s="1"/>
      <c r="G26" s="1">
        <f>Table113[End Time]-Table113[Start Time]</f>
        <v>0</v>
      </c>
    </row>
    <row r="27" spans="4:7" x14ac:dyDescent="0.25">
      <c r="D27" s="2"/>
      <c r="E27" s="1"/>
      <c r="F27" s="1"/>
      <c r="G27" s="1">
        <f>Table113[End Time]-Table113[Start Time]</f>
        <v>0</v>
      </c>
    </row>
    <row r="28" spans="4:7" x14ac:dyDescent="0.25">
      <c r="D28" s="2"/>
      <c r="E28" s="1"/>
      <c r="F28" s="1"/>
      <c r="G28" s="1">
        <f>Table113[End Time]-Table113[Start Time]</f>
        <v>0</v>
      </c>
    </row>
    <row r="29" spans="4:7" x14ac:dyDescent="0.25">
      <c r="D29" s="2"/>
      <c r="E29" s="1"/>
      <c r="F29" s="1"/>
      <c r="G29" s="1">
        <f>Table113[End Time]-Table113[Start Time]</f>
        <v>0</v>
      </c>
    </row>
    <row r="30" spans="4:7" x14ac:dyDescent="0.25">
      <c r="D30" s="2"/>
      <c r="E30" s="1"/>
      <c r="F30" s="1"/>
      <c r="G30" s="1">
        <f>Table113[End Time]-Table113[Start Time]</f>
        <v>0</v>
      </c>
    </row>
    <row r="31" spans="4:7" x14ac:dyDescent="0.25">
      <c r="D31" s="2"/>
      <c r="E31" s="1"/>
      <c r="F31" s="1"/>
      <c r="G31" s="1">
        <f>Table113[End Time]-Table113[Start Time]</f>
        <v>0</v>
      </c>
    </row>
    <row r="32" spans="4:7" x14ac:dyDescent="0.25">
      <c r="D32" s="2"/>
      <c r="E32" s="1"/>
      <c r="F32" s="1"/>
      <c r="G32" s="1">
        <f>Table113[End Time]-Table113[Start Time]</f>
        <v>0</v>
      </c>
    </row>
    <row r="33" spans="4:7" x14ac:dyDescent="0.25">
      <c r="D33" s="2"/>
      <c r="E33" s="1"/>
      <c r="F33" s="1"/>
      <c r="G33" s="1">
        <f>Table113[End Time]-Table113[Start Time]</f>
        <v>0</v>
      </c>
    </row>
    <row r="34" spans="4:7" x14ac:dyDescent="0.25">
      <c r="D34" s="2"/>
      <c r="E34" s="1"/>
      <c r="F34" s="1"/>
      <c r="G34" s="1">
        <f>Table113[End Time]-Table113[Start Time]</f>
        <v>0</v>
      </c>
    </row>
    <row r="35" spans="4:7" x14ac:dyDescent="0.25">
      <c r="D35" s="2"/>
      <c r="E35" s="1"/>
      <c r="F35" s="1"/>
      <c r="G35" s="1">
        <f>Table113[End Time]-Table113[Start Time]</f>
        <v>0</v>
      </c>
    </row>
    <row r="36" spans="4:7" x14ac:dyDescent="0.25">
      <c r="D36" s="2"/>
      <c r="E36" s="1"/>
      <c r="F36" s="1"/>
      <c r="G36" s="1">
        <f>Table113[End Time]-Table113[Start Time]</f>
        <v>0</v>
      </c>
    </row>
    <row r="37" spans="4:7" x14ac:dyDescent="0.25">
      <c r="D37" s="2"/>
      <c r="E37" s="1"/>
      <c r="F37" s="1"/>
      <c r="G37" s="1">
        <f>Table113[End Time]-Table113[Start Time]</f>
        <v>0</v>
      </c>
    </row>
    <row r="38" spans="4:7" x14ac:dyDescent="0.25">
      <c r="D38" s="2"/>
      <c r="E38" s="1"/>
      <c r="F38" s="1"/>
      <c r="G38" s="1">
        <f>Table113[End Time]-Table113[Start Time]</f>
        <v>0</v>
      </c>
    </row>
    <row r="39" spans="4:7" x14ac:dyDescent="0.25">
      <c r="D39" s="2"/>
      <c r="E39" s="1"/>
      <c r="F39" s="1"/>
      <c r="G39" s="1">
        <f>Table113[End Time]-Table113[Start Time]</f>
        <v>0</v>
      </c>
    </row>
    <row r="40" spans="4:7" x14ac:dyDescent="0.25">
      <c r="D40" s="2"/>
      <c r="E40" s="1"/>
      <c r="F40" s="1"/>
      <c r="G40" s="1">
        <f>Table113[End Time]-Table113[Start Time]</f>
        <v>0</v>
      </c>
    </row>
    <row r="41" spans="4:7" x14ac:dyDescent="0.25">
      <c r="D41" s="2"/>
      <c r="E41" s="1"/>
      <c r="F41" s="1"/>
      <c r="G41" s="1">
        <f>Table113[End Time]-Table113[Start Time]</f>
        <v>0</v>
      </c>
    </row>
    <row r="42" spans="4:7" x14ac:dyDescent="0.25">
      <c r="D42" s="2"/>
      <c r="E42" s="1"/>
      <c r="F42" s="1"/>
      <c r="G42" s="1">
        <f>Table113[End Time]-Table113[Start Time]</f>
        <v>0</v>
      </c>
    </row>
    <row r="43" spans="4:7" x14ac:dyDescent="0.25">
      <c r="D43" s="2"/>
      <c r="E43" s="1"/>
      <c r="F43" s="1"/>
      <c r="G43" s="1">
        <f>Table113[End Time]-Table113[Start Time]</f>
        <v>0</v>
      </c>
    </row>
    <row r="44" spans="4:7" x14ac:dyDescent="0.25">
      <c r="D44" s="2"/>
      <c r="E44" s="1"/>
      <c r="F44" s="1"/>
      <c r="G44" s="1">
        <f>Table113[End Time]-Table113[Start Time]</f>
        <v>0</v>
      </c>
    </row>
    <row r="45" spans="4:7" x14ac:dyDescent="0.25">
      <c r="D45" s="2"/>
      <c r="E45" s="1"/>
      <c r="F45" s="1"/>
      <c r="G45" s="1">
        <f>Table113[End Time]-Table113[Start Time]</f>
        <v>0</v>
      </c>
    </row>
    <row r="46" spans="4:7" x14ac:dyDescent="0.25">
      <c r="D46" s="2"/>
      <c r="E46" s="1"/>
      <c r="F46" s="1"/>
      <c r="G46" s="1">
        <f>Table113[End Time]-Table113[Start Time]</f>
        <v>0</v>
      </c>
    </row>
    <row r="47" spans="4:7" x14ac:dyDescent="0.25">
      <c r="D47" s="2"/>
      <c r="E47" s="1"/>
      <c r="F47" s="1"/>
      <c r="G47" s="1">
        <f>Table113[End Time]-Table113[Start Time]</f>
        <v>0</v>
      </c>
    </row>
    <row r="48" spans="4:7" x14ac:dyDescent="0.25">
      <c r="D48" s="2"/>
      <c r="E48" s="1"/>
      <c r="F48" s="1"/>
      <c r="G48" s="1">
        <f>Table113[End Time]-Table113[Start Time]</f>
        <v>0</v>
      </c>
    </row>
    <row r="49" spans="4:7" x14ac:dyDescent="0.25">
      <c r="D49" s="2"/>
      <c r="E49" s="1"/>
      <c r="F49" s="1"/>
      <c r="G49" s="1">
        <f>Table113[End Time]-Table113[Start Time]</f>
        <v>0</v>
      </c>
    </row>
    <row r="50" spans="4:7" x14ac:dyDescent="0.25">
      <c r="D50" s="2"/>
      <c r="E50" s="1"/>
      <c r="F50" s="1"/>
      <c r="G50" s="1">
        <f>Table113[End Time]-Table113[Start Time]</f>
        <v>0</v>
      </c>
    </row>
    <row r="51" spans="4:7" x14ac:dyDescent="0.25">
      <c r="D51" s="2"/>
      <c r="E51" s="1"/>
      <c r="F51" s="1"/>
      <c r="G51" s="1">
        <f>Table113[End Time]-Table113[Start Time]</f>
        <v>0</v>
      </c>
    </row>
    <row r="52" spans="4:7" x14ac:dyDescent="0.25">
      <c r="D52" s="2"/>
      <c r="E52" s="1"/>
      <c r="F52" s="1"/>
      <c r="G52" s="1">
        <f>Table113[End Time]-Table113[Start Time]</f>
        <v>0</v>
      </c>
    </row>
    <row r="53" spans="4:7" x14ac:dyDescent="0.25">
      <c r="D53" s="2"/>
      <c r="E53" s="1"/>
      <c r="F53" s="1"/>
      <c r="G53" s="1">
        <f>Table113[End Time]-Table113[Start Time]</f>
        <v>0</v>
      </c>
    </row>
    <row r="54" spans="4:7" x14ac:dyDescent="0.25">
      <c r="D54" s="2"/>
      <c r="E54" s="1"/>
      <c r="F54" s="1"/>
      <c r="G54" s="1">
        <f>Table113[End Time]-Table113[Start Time]</f>
        <v>0</v>
      </c>
    </row>
    <row r="55" spans="4:7" x14ac:dyDescent="0.25">
      <c r="D55" s="2"/>
      <c r="E55" s="1"/>
      <c r="F55" s="1"/>
      <c r="G55" s="1">
        <f>Table113[End Time]-Table113[Start Time]</f>
        <v>0</v>
      </c>
    </row>
    <row r="56" spans="4:7" x14ac:dyDescent="0.25">
      <c r="D56" s="2"/>
      <c r="E56" s="1"/>
      <c r="F56" s="1"/>
      <c r="G56" s="1">
        <f>Table113[End Time]-Table113[Start Time]</f>
        <v>0</v>
      </c>
    </row>
    <row r="57" spans="4:7" x14ac:dyDescent="0.25">
      <c r="D57" s="2"/>
      <c r="E57" s="1"/>
      <c r="F57" s="1"/>
      <c r="G57" s="1">
        <f>Table113[End Time]-Table113[Start Time]</f>
        <v>0</v>
      </c>
    </row>
    <row r="58" spans="4:7" x14ac:dyDescent="0.25">
      <c r="D58" s="2"/>
      <c r="E58" s="1"/>
      <c r="F58" s="1"/>
      <c r="G58" s="1">
        <f>Table113[End Time]-Table113[Start Time]</f>
        <v>0</v>
      </c>
    </row>
    <row r="59" spans="4:7" x14ac:dyDescent="0.25">
      <c r="D59" s="2"/>
      <c r="E59" s="1"/>
      <c r="F59" s="1"/>
      <c r="G59" s="1">
        <f>Table113[End Time]-Table113[Start Time]</f>
        <v>0</v>
      </c>
    </row>
    <row r="60" spans="4:7" x14ac:dyDescent="0.25">
      <c r="D60" s="2"/>
      <c r="E60" s="1"/>
      <c r="F60" s="1"/>
      <c r="G60" s="1">
        <f>Table113[End Time]-Table113[Start Time]</f>
        <v>0</v>
      </c>
    </row>
    <row r="61" spans="4:7" x14ac:dyDescent="0.25">
      <c r="D61" s="2"/>
      <c r="E61" s="1"/>
      <c r="F61" s="1"/>
      <c r="G61" s="1">
        <f>Table113[End Time]-Table113[Start Time]</f>
        <v>0</v>
      </c>
    </row>
    <row r="62" spans="4:7" x14ac:dyDescent="0.25">
      <c r="D62" s="2"/>
      <c r="E62" s="1"/>
      <c r="F62" s="1"/>
      <c r="G62" s="1">
        <f>Table113[End Time]-Table113[Start Time]</f>
        <v>0</v>
      </c>
    </row>
    <row r="63" spans="4:7" x14ac:dyDescent="0.25">
      <c r="D63" s="2"/>
      <c r="E63" s="1"/>
      <c r="F63" s="1"/>
      <c r="G63" s="1">
        <f>Table113[End Time]-Table113[Start Time]</f>
        <v>0</v>
      </c>
    </row>
    <row r="64" spans="4:7" x14ac:dyDescent="0.25">
      <c r="D64" s="2"/>
      <c r="E64" s="1"/>
      <c r="F64" s="1"/>
      <c r="G64" s="1">
        <f>Table113[End Time]-Table113[Start Time]</f>
        <v>0</v>
      </c>
    </row>
    <row r="65" spans="4:7" x14ac:dyDescent="0.25">
      <c r="D65" s="2"/>
      <c r="E65" s="1"/>
      <c r="F65" s="1"/>
      <c r="G65" s="1">
        <f>Table113[End Time]-Table113[Start Time]</f>
        <v>0</v>
      </c>
    </row>
    <row r="66" spans="4:7" x14ac:dyDescent="0.25">
      <c r="D66" s="2"/>
      <c r="E66" s="1"/>
      <c r="F66" s="1"/>
      <c r="G66" s="1">
        <f>Table113[End Time]-Table113[Start Time]</f>
        <v>0</v>
      </c>
    </row>
    <row r="67" spans="4:7" x14ac:dyDescent="0.25">
      <c r="D67" s="2"/>
      <c r="E67" s="1"/>
      <c r="F67" s="1"/>
      <c r="G67" s="1">
        <f>Table113[End Time]-Table113[Start Time]</f>
        <v>0</v>
      </c>
    </row>
    <row r="68" spans="4:7" x14ac:dyDescent="0.25">
      <c r="D68" s="2"/>
      <c r="E68" s="1"/>
      <c r="F68" s="1"/>
      <c r="G68" s="1">
        <f>Table113[End Time]-Table113[Start Time]</f>
        <v>0</v>
      </c>
    </row>
    <row r="69" spans="4:7" x14ac:dyDescent="0.25">
      <c r="D69" s="2"/>
      <c r="E69" s="1"/>
      <c r="F69" s="1"/>
      <c r="G69" s="1">
        <f>Table113[End Time]-Table113[Start Time]</f>
        <v>0</v>
      </c>
    </row>
    <row r="70" spans="4:7" x14ac:dyDescent="0.25">
      <c r="D70" s="2"/>
      <c r="E70" s="1"/>
      <c r="F70" s="1"/>
      <c r="G70" s="1">
        <f>Table113[End Time]-Table113[Start Time]</f>
        <v>0</v>
      </c>
    </row>
    <row r="71" spans="4:7" x14ac:dyDescent="0.25">
      <c r="D71" s="2"/>
      <c r="E71" s="1"/>
      <c r="F71" s="1"/>
      <c r="G71" s="1">
        <f>Table113[End Time]-Table113[Start Time]</f>
        <v>0</v>
      </c>
    </row>
    <row r="72" spans="4:7" x14ac:dyDescent="0.25">
      <c r="D72" s="2"/>
      <c r="E72" s="1"/>
      <c r="F72" s="1"/>
      <c r="G72" s="1">
        <f>Table113[End Time]-Table113[Start Time]</f>
        <v>0</v>
      </c>
    </row>
    <row r="73" spans="4:7" x14ac:dyDescent="0.25">
      <c r="D73" s="2"/>
      <c r="E73" s="1"/>
      <c r="F73" s="1"/>
      <c r="G73" s="1">
        <f>Table113[End Time]-Table113[Start Time]</f>
        <v>0</v>
      </c>
    </row>
    <row r="74" spans="4:7" x14ac:dyDescent="0.25">
      <c r="D74" s="2"/>
      <c r="E74" s="1"/>
      <c r="F74" s="1"/>
      <c r="G74" s="1">
        <f>Table113[End Time]-Table113[Start Time]</f>
        <v>0</v>
      </c>
    </row>
    <row r="75" spans="4:7" x14ac:dyDescent="0.25">
      <c r="D75" s="2"/>
      <c r="E75" s="1"/>
      <c r="F75" s="1"/>
      <c r="G75" s="1">
        <f>Table113[End Time]-Table113[Start Time]</f>
        <v>0</v>
      </c>
    </row>
    <row r="76" spans="4:7" x14ac:dyDescent="0.25">
      <c r="D76" s="2"/>
      <c r="E76" s="1"/>
      <c r="F76" s="1"/>
      <c r="G76" s="1">
        <f>Table113[End Time]-Table113[Start Time]</f>
        <v>0</v>
      </c>
    </row>
    <row r="77" spans="4:7" x14ac:dyDescent="0.25">
      <c r="D77" s="2"/>
      <c r="E77" s="1"/>
      <c r="F77" s="1"/>
      <c r="G77" s="1">
        <f>Table113[End Time]-Table113[Start Time]</f>
        <v>0</v>
      </c>
    </row>
    <row r="78" spans="4:7" x14ac:dyDescent="0.25">
      <c r="D78" s="2"/>
      <c r="E78" s="1"/>
      <c r="F78" s="1"/>
      <c r="G78" s="1">
        <f>Table113[End Time]-Table113[Start Time]</f>
        <v>0</v>
      </c>
    </row>
    <row r="79" spans="4:7" x14ac:dyDescent="0.25">
      <c r="D79" s="2"/>
      <c r="E79" s="1"/>
      <c r="F79" s="1"/>
      <c r="G79" s="1">
        <f>Table113[End Time]-Table113[Start Time]</f>
        <v>0</v>
      </c>
    </row>
    <row r="80" spans="4:7" x14ac:dyDescent="0.25">
      <c r="D80" s="2"/>
      <c r="E80" s="1"/>
      <c r="F80" s="1"/>
      <c r="G80" s="1">
        <f>Table113[End Time]-Table113[Start Time]</f>
        <v>0</v>
      </c>
    </row>
    <row r="81" spans="2:7" x14ac:dyDescent="0.25">
      <c r="D81" s="2"/>
      <c r="E81" s="1"/>
      <c r="F81" s="1"/>
      <c r="G81" s="1">
        <f>Table113[End Time]-Table113[Start Time]</f>
        <v>0</v>
      </c>
    </row>
    <row r="82" spans="2:7" x14ac:dyDescent="0.25">
      <c r="B82" t="s">
        <v>5</v>
      </c>
      <c r="G82" s="1">
        <f>SUBTOTAL(109,Table113[Subtotal])</f>
        <v>8.3333333333333343E-2</v>
      </c>
    </row>
    <row r="85" spans="2:7" x14ac:dyDescent="0.25">
      <c r="B85" t="s">
        <v>14</v>
      </c>
      <c r="C85" s="10" t="s">
        <v>15</v>
      </c>
    </row>
    <row r="86" spans="2:7" x14ac:dyDescent="0.25">
      <c r="B86" t="s">
        <v>16</v>
      </c>
      <c r="C86" s="10">
        <v>0.5</v>
      </c>
    </row>
    <row r="87" spans="2:7" x14ac:dyDescent="0.25">
      <c r="B87" t="s">
        <v>12</v>
      </c>
      <c r="C87" s="1">
        <f>Table113[[#Totals],[Subtotal]]</f>
        <v>8.3333333333333343E-2</v>
      </c>
    </row>
    <row r="88" spans="2:7" x14ac:dyDescent="0.25">
      <c r="B88" t="s">
        <v>13</v>
      </c>
      <c r="C88" s="11">
        <f>C87/C86</f>
        <v>0.16666666666666669</v>
      </c>
    </row>
    <row r="91" spans="2:7" x14ac:dyDescent="0.25">
      <c r="B91" s="12" t="s">
        <v>22</v>
      </c>
    </row>
    <row r="92" spans="2:7" x14ac:dyDescent="0.25">
      <c r="B92" s="3"/>
    </row>
    <row r="93" spans="2:7" x14ac:dyDescent="0.25">
      <c r="B93" s="3"/>
    </row>
    <row r="94" spans="2:7" x14ac:dyDescent="0.25">
      <c r="B94" s="3"/>
    </row>
    <row r="95" spans="2:7" x14ac:dyDescent="0.25">
      <c r="B95" s="3"/>
    </row>
    <row r="96" spans="2:7" x14ac:dyDescent="0.25">
      <c r="B96" s="3"/>
    </row>
  </sheetData>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6"/>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19</v>
      </c>
    </row>
    <row r="3" spans="2:10" x14ac:dyDescent="0.25">
      <c r="B3" t="s">
        <v>4</v>
      </c>
      <c r="C3" t="s">
        <v>8</v>
      </c>
      <c r="D3" t="s">
        <v>0</v>
      </c>
      <c r="E3" t="s">
        <v>1</v>
      </c>
      <c r="F3" t="s">
        <v>2</v>
      </c>
      <c r="G3" t="s">
        <v>3</v>
      </c>
      <c r="J3" s="4"/>
    </row>
    <row r="4" spans="2:10" x14ac:dyDescent="0.25">
      <c r="D4" s="2">
        <v>41341</v>
      </c>
      <c r="E4" s="1">
        <v>6.25E-2</v>
      </c>
      <c r="F4" s="1">
        <v>0.10416666666666667</v>
      </c>
      <c r="G4" s="1">
        <f>Table11315[End Time]-Table11315[Start Time]</f>
        <v>4.1666666666666671E-2</v>
      </c>
    </row>
    <row r="5" spans="2:10" x14ac:dyDescent="0.25">
      <c r="D5" s="2">
        <v>41342</v>
      </c>
      <c r="E5" s="1">
        <v>0.11458333333333333</v>
      </c>
      <c r="F5" s="1">
        <v>0.15625</v>
      </c>
      <c r="G5" s="1">
        <f>Table11315[End Time]-Table11315[Start Time]</f>
        <v>4.1666666666666671E-2</v>
      </c>
    </row>
    <row r="6" spans="2:10" x14ac:dyDescent="0.25">
      <c r="D6" s="2"/>
      <c r="E6" s="1"/>
      <c r="F6" s="1"/>
      <c r="G6" s="1">
        <f>Table11315[End Time]-Table11315[Start Time]</f>
        <v>0</v>
      </c>
    </row>
    <row r="7" spans="2:10" x14ac:dyDescent="0.25">
      <c r="D7" s="2"/>
      <c r="E7" s="1"/>
      <c r="F7" s="1"/>
      <c r="G7" s="1">
        <f>Table11315[End Time]-Table11315[Start Time]</f>
        <v>0</v>
      </c>
    </row>
    <row r="8" spans="2:10" x14ac:dyDescent="0.25">
      <c r="D8" s="2"/>
      <c r="E8" s="1"/>
      <c r="F8" s="1"/>
      <c r="G8" s="1">
        <f>Table11315[End Time]-Table11315[Start Time]</f>
        <v>0</v>
      </c>
    </row>
    <row r="9" spans="2:10" x14ac:dyDescent="0.25">
      <c r="D9" s="2"/>
      <c r="E9" s="1"/>
      <c r="F9" s="1"/>
      <c r="G9" s="1">
        <f>Table11315[End Time]-Table11315[Start Time]</f>
        <v>0</v>
      </c>
    </row>
    <row r="10" spans="2:10" x14ac:dyDescent="0.25">
      <c r="D10" s="2"/>
      <c r="E10" s="1"/>
      <c r="F10" s="1"/>
      <c r="G10" s="1">
        <f>Table11315[End Time]-Table11315[Start Time]</f>
        <v>0</v>
      </c>
    </row>
    <row r="11" spans="2:10" x14ac:dyDescent="0.25">
      <c r="D11" s="2"/>
      <c r="E11" s="1"/>
      <c r="F11" s="1"/>
      <c r="G11" s="1">
        <f>Table11315[End Time]-Table11315[Start Time]</f>
        <v>0</v>
      </c>
    </row>
    <row r="12" spans="2:10" x14ac:dyDescent="0.25">
      <c r="D12" s="2"/>
      <c r="E12" s="1"/>
      <c r="F12" s="1"/>
      <c r="G12" s="1">
        <f>Table11315[End Time]-Table11315[Start Time]</f>
        <v>0</v>
      </c>
    </row>
    <row r="13" spans="2:10" x14ac:dyDescent="0.25">
      <c r="D13" s="2"/>
      <c r="E13" s="1"/>
      <c r="F13" s="1"/>
      <c r="G13" s="1">
        <f>Table11315[End Time]-Table11315[Start Time]</f>
        <v>0</v>
      </c>
    </row>
    <row r="14" spans="2:10" x14ac:dyDescent="0.25">
      <c r="D14" s="2"/>
      <c r="E14" s="1"/>
      <c r="F14" s="1"/>
      <c r="G14" s="1">
        <f>Table11315[End Time]-Table11315[Start Time]</f>
        <v>0</v>
      </c>
    </row>
    <row r="15" spans="2:10" x14ac:dyDescent="0.25">
      <c r="D15" s="2"/>
      <c r="E15" s="1"/>
      <c r="F15" s="1"/>
      <c r="G15" s="1">
        <f>Table11315[End Time]-Table11315[Start Time]</f>
        <v>0</v>
      </c>
    </row>
    <row r="16" spans="2:10" x14ac:dyDescent="0.25">
      <c r="D16" s="2"/>
      <c r="E16" s="1"/>
      <c r="F16" s="1"/>
      <c r="G16" s="1">
        <f>Table11315[End Time]-Table11315[Start Time]</f>
        <v>0</v>
      </c>
    </row>
    <row r="17" spans="4:7" x14ac:dyDescent="0.25">
      <c r="D17" s="2"/>
      <c r="E17" s="1"/>
      <c r="F17" s="1"/>
      <c r="G17" s="1">
        <f>Table11315[End Time]-Table11315[Start Time]</f>
        <v>0</v>
      </c>
    </row>
    <row r="18" spans="4:7" x14ac:dyDescent="0.25">
      <c r="D18" s="2"/>
      <c r="E18" s="1"/>
      <c r="F18" s="1"/>
      <c r="G18" s="1">
        <f>Table11315[End Time]-Table11315[Start Time]</f>
        <v>0</v>
      </c>
    </row>
    <row r="19" spans="4:7" x14ac:dyDescent="0.25">
      <c r="D19" s="2"/>
      <c r="E19" s="1"/>
      <c r="F19" s="1"/>
      <c r="G19" s="1">
        <f>Table11315[End Time]-Table11315[Start Time]</f>
        <v>0</v>
      </c>
    </row>
    <row r="20" spans="4:7" x14ac:dyDescent="0.25">
      <c r="D20" s="2"/>
      <c r="E20" s="1"/>
      <c r="F20" s="1"/>
      <c r="G20" s="1">
        <f>Table11315[End Time]-Table11315[Start Time]</f>
        <v>0</v>
      </c>
    </row>
    <row r="21" spans="4:7" x14ac:dyDescent="0.25">
      <c r="D21" s="2"/>
      <c r="E21" s="1"/>
      <c r="F21" s="1"/>
      <c r="G21" s="1">
        <f>Table11315[End Time]-Table11315[Start Time]</f>
        <v>0</v>
      </c>
    </row>
    <row r="22" spans="4:7" x14ac:dyDescent="0.25">
      <c r="D22" s="2"/>
      <c r="E22" s="1"/>
      <c r="F22" s="1"/>
      <c r="G22" s="1">
        <f>Table11315[End Time]-Table11315[Start Time]</f>
        <v>0</v>
      </c>
    </row>
    <row r="23" spans="4:7" x14ac:dyDescent="0.25">
      <c r="D23" s="2"/>
      <c r="E23" s="1"/>
      <c r="F23" s="1"/>
      <c r="G23" s="1">
        <f>Table11315[End Time]-Table11315[Start Time]</f>
        <v>0</v>
      </c>
    </row>
    <row r="24" spans="4:7" x14ac:dyDescent="0.25">
      <c r="D24" s="2"/>
      <c r="E24" s="1"/>
      <c r="F24" s="1"/>
      <c r="G24" s="1">
        <f>Table11315[End Time]-Table11315[Start Time]</f>
        <v>0</v>
      </c>
    </row>
    <row r="25" spans="4:7" x14ac:dyDescent="0.25">
      <c r="D25" s="2"/>
      <c r="E25" s="1"/>
      <c r="F25" s="1"/>
      <c r="G25" s="1">
        <f>Table11315[End Time]-Table11315[Start Time]</f>
        <v>0</v>
      </c>
    </row>
    <row r="26" spans="4:7" x14ac:dyDescent="0.25">
      <c r="D26" s="2"/>
      <c r="E26" s="1"/>
      <c r="F26" s="1"/>
      <c r="G26" s="1">
        <f>Table11315[End Time]-Table11315[Start Time]</f>
        <v>0</v>
      </c>
    </row>
    <row r="27" spans="4:7" x14ac:dyDescent="0.25">
      <c r="D27" s="2"/>
      <c r="E27" s="1"/>
      <c r="F27" s="1"/>
      <c r="G27" s="1">
        <f>Table11315[End Time]-Table11315[Start Time]</f>
        <v>0</v>
      </c>
    </row>
    <row r="28" spans="4:7" x14ac:dyDescent="0.25">
      <c r="D28" s="2"/>
      <c r="E28" s="1"/>
      <c r="F28" s="1"/>
      <c r="G28" s="1">
        <f>Table11315[End Time]-Table11315[Start Time]</f>
        <v>0</v>
      </c>
    </row>
    <row r="29" spans="4:7" x14ac:dyDescent="0.25">
      <c r="D29" s="2"/>
      <c r="E29" s="1"/>
      <c r="F29" s="1"/>
      <c r="G29" s="1">
        <f>Table11315[End Time]-Table11315[Start Time]</f>
        <v>0</v>
      </c>
    </row>
    <row r="30" spans="4:7" x14ac:dyDescent="0.25">
      <c r="D30" s="2"/>
      <c r="E30" s="1"/>
      <c r="F30" s="1"/>
      <c r="G30" s="1">
        <f>Table11315[End Time]-Table11315[Start Time]</f>
        <v>0</v>
      </c>
    </row>
    <row r="31" spans="4:7" x14ac:dyDescent="0.25">
      <c r="D31" s="2"/>
      <c r="E31" s="1"/>
      <c r="F31" s="1"/>
      <c r="G31" s="1">
        <f>Table11315[End Time]-Table11315[Start Time]</f>
        <v>0</v>
      </c>
    </row>
    <row r="32" spans="4:7" x14ac:dyDescent="0.25">
      <c r="D32" s="2"/>
      <c r="E32" s="1"/>
      <c r="F32" s="1"/>
      <c r="G32" s="1">
        <f>Table11315[End Time]-Table11315[Start Time]</f>
        <v>0</v>
      </c>
    </row>
    <row r="33" spans="4:7" x14ac:dyDescent="0.25">
      <c r="D33" s="2"/>
      <c r="E33" s="1"/>
      <c r="F33" s="1"/>
      <c r="G33" s="1">
        <f>Table11315[End Time]-Table11315[Start Time]</f>
        <v>0</v>
      </c>
    </row>
    <row r="34" spans="4:7" x14ac:dyDescent="0.25">
      <c r="D34" s="2"/>
      <c r="E34" s="1"/>
      <c r="F34" s="1"/>
      <c r="G34" s="1">
        <f>Table11315[End Time]-Table11315[Start Time]</f>
        <v>0</v>
      </c>
    </row>
    <row r="35" spans="4:7" x14ac:dyDescent="0.25">
      <c r="D35" s="2"/>
      <c r="E35" s="1"/>
      <c r="F35" s="1"/>
      <c r="G35" s="1">
        <f>Table11315[End Time]-Table11315[Start Time]</f>
        <v>0</v>
      </c>
    </row>
    <row r="36" spans="4:7" x14ac:dyDescent="0.25">
      <c r="D36" s="2"/>
      <c r="E36" s="1"/>
      <c r="F36" s="1"/>
      <c r="G36" s="1">
        <f>Table11315[End Time]-Table11315[Start Time]</f>
        <v>0</v>
      </c>
    </row>
    <row r="37" spans="4:7" x14ac:dyDescent="0.25">
      <c r="D37" s="2"/>
      <c r="E37" s="1"/>
      <c r="F37" s="1"/>
      <c r="G37" s="1">
        <f>Table11315[End Time]-Table11315[Start Time]</f>
        <v>0</v>
      </c>
    </row>
    <row r="38" spans="4:7" x14ac:dyDescent="0.25">
      <c r="D38" s="2"/>
      <c r="E38" s="1"/>
      <c r="F38" s="1"/>
      <c r="G38" s="1">
        <f>Table11315[End Time]-Table11315[Start Time]</f>
        <v>0</v>
      </c>
    </row>
    <row r="39" spans="4:7" x14ac:dyDescent="0.25">
      <c r="D39" s="2"/>
      <c r="E39" s="1"/>
      <c r="F39" s="1"/>
      <c r="G39" s="1">
        <f>Table11315[End Time]-Table11315[Start Time]</f>
        <v>0</v>
      </c>
    </row>
    <row r="40" spans="4:7" x14ac:dyDescent="0.25">
      <c r="D40" s="2"/>
      <c r="E40" s="1"/>
      <c r="F40" s="1"/>
      <c r="G40" s="1">
        <f>Table11315[End Time]-Table11315[Start Time]</f>
        <v>0</v>
      </c>
    </row>
    <row r="41" spans="4:7" x14ac:dyDescent="0.25">
      <c r="D41" s="2"/>
      <c r="E41" s="1"/>
      <c r="F41" s="1"/>
      <c r="G41" s="1">
        <f>Table11315[End Time]-Table11315[Start Time]</f>
        <v>0</v>
      </c>
    </row>
    <row r="42" spans="4:7" x14ac:dyDescent="0.25">
      <c r="D42" s="2"/>
      <c r="E42" s="1"/>
      <c r="F42" s="1"/>
      <c r="G42" s="1">
        <f>Table11315[End Time]-Table11315[Start Time]</f>
        <v>0</v>
      </c>
    </row>
    <row r="43" spans="4:7" x14ac:dyDescent="0.25">
      <c r="D43" s="2"/>
      <c r="E43" s="1"/>
      <c r="F43" s="1"/>
      <c r="G43" s="1">
        <f>Table11315[End Time]-Table11315[Start Time]</f>
        <v>0</v>
      </c>
    </row>
    <row r="44" spans="4:7" x14ac:dyDescent="0.25">
      <c r="D44" s="2"/>
      <c r="E44" s="1"/>
      <c r="F44" s="1"/>
      <c r="G44" s="1">
        <f>Table11315[End Time]-Table11315[Start Time]</f>
        <v>0</v>
      </c>
    </row>
    <row r="45" spans="4:7" x14ac:dyDescent="0.25">
      <c r="D45" s="2"/>
      <c r="E45" s="1"/>
      <c r="F45" s="1"/>
      <c r="G45" s="1">
        <f>Table11315[End Time]-Table11315[Start Time]</f>
        <v>0</v>
      </c>
    </row>
    <row r="46" spans="4:7" x14ac:dyDescent="0.25">
      <c r="D46" s="2"/>
      <c r="E46" s="1"/>
      <c r="F46" s="1"/>
      <c r="G46" s="1">
        <f>Table11315[End Time]-Table11315[Start Time]</f>
        <v>0</v>
      </c>
    </row>
    <row r="47" spans="4:7" x14ac:dyDescent="0.25">
      <c r="D47" s="2"/>
      <c r="E47" s="1"/>
      <c r="F47" s="1"/>
      <c r="G47" s="1">
        <f>Table11315[End Time]-Table11315[Start Time]</f>
        <v>0</v>
      </c>
    </row>
    <row r="48" spans="4:7" x14ac:dyDescent="0.25">
      <c r="D48" s="2"/>
      <c r="E48" s="1"/>
      <c r="F48" s="1"/>
      <c r="G48" s="1">
        <f>Table11315[End Time]-Table11315[Start Time]</f>
        <v>0</v>
      </c>
    </row>
    <row r="49" spans="4:7" x14ac:dyDescent="0.25">
      <c r="D49" s="2"/>
      <c r="E49" s="1"/>
      <c r="F49" s="1"/>
      <c r="G49" s="1">
        <f>Table11315[End Time]-Table11315[Start Time]</f>
        <v>0</v>
      </c>
    </row>
    <row r="50" spans="4:7" x14ac:dyDescent="0.25">
      <c r="D50" s="2"/>
      <c r="E50" s="1"/>
      <c r="F50" s="1"/>
      <c r="G50" s="1">
        <f>Table11315[End Time]-Table11315[Start Time]</f>
        <v>0</v>
      </c>
    </row>
    <row r="51" spans="4:7" x14ac:dyDescent="0.25">
      <c r="D51" s="2"/>
      <c r="E51" s="1"/>
      <c r="F51" s="1"/>
      <c r="G51" s="1">
        <f>Table11315[End Time]-Table11315[Start Time]</f>
        <v>0</v>
      </c>
    </row>
    <row r="52" spans="4:7" x14ac:dyDescent="0.25">
      <c r="D52" s="2"/>
      <c r="E52" s="1"/>
      <c r="F52" s="1"/>
      <c r="G52" s="1">
        <f>Table11315[End Time]-Table11315[Start Time]</f>
        <v>0</v>
      </c>
    </row>
    <row r="53" spans="4:7" x14ac:dyDescent="0.25">
      <c r="D53" s="2"/>
      <c r="E53" s="1"/>
      <c r="F53" s="1"/>
      <c r="G53" s="1">
        <f>Table11315[End Time]-Table11315[Start Time]</f>
        <v>0</v>
      </c>
    </row>
    <row r="54" spans="4:7" x14ac:dyDescent="0.25">
      <c r="D54" s="2"/>
      <c r="E54" s="1"/>
      <c r="F54" s="1"/>
      <c r="G54" s="1">
        <f>Table11315[End Time]-Table11315[Start Time]</f>
        <v>0</v>
      </c>
    </row>
    <row r="55" spans="4:7" x14ac:dyDescent="0.25">
      <c r="D55" s="2"/>
      <c r="E55" s="1"/>
      <c r="F55" s="1"/>
      <c r="G55" s="1">
        <f>Table11315[End Time]-Table11315[Start Time]</f>
        <v>0</v>
      </c>
    </row>
    <row r="56" spans="4:7" x14ac:dyDescent="0.25">
      <c r="D56" s="2"/>
      <c r="E56" s="1"/>
      <c r="F56" s="1"/>
      <c r="G56" s="1">
        <f>Table11315[End Time]-Table11315[Start Time]</f>
        <v>0</v>
      </c>
    </row>
    <row r="57" spans="4:7" x14ac:dyDescent="0.25">
      <c r="D57" s="2"/>
      <c r="E57" s="1"/>
      <c r="F57" s="1"/>
      <c r="G57" s="1">
        <f>Table11315[End Time]-Table11315[Start Time]</f>
        <v>0</v>
      </c>
    </row>
    <row r="58" spans="4:7" x14ac:dyDescent="0.25">
      <c r="D58" s="2"/>
      <c r="E58" s="1"/>
      <c r="F58" s="1"/>
      <c r="G58" s="1">
        <f>Table11315[End Time]-Table11315[Start Time]</f>
        <v>0</v>
      </c>
    </row>
    <row r="59" spans="4:7" x14ac:dyDescent="0.25">
      <c r="D59" s="2"/>
      <c r="E59" s="1"/>
      <c r="F59" s="1"/>
      <c r="G59" s="1">
        <f>Table11315[End Time]-Table11315[Start Time]</f>
        <v>0</v>
      </c>
    </row>
    <row r="60" spans="4:7" x14ac:dyDescent="0.25">
      <c r="D60" s="2"/>
      <c r="E60" s="1"/>
      <c r="F60" s="1"/>
      <c r="G60" s="1">
        <f>Table11315[End Time]-Table11315[Start Time]</f>
        <v>0</v>
      </c>
    </row>
    <row r="61" spans="4:7" x14ac:dyDescent="0.25">
      <c r="D61" s="2"/>
      <c r="E61" s="1"/>
      <c r="F61" s="1"/>
      <c r="G61" s="1">
        <f>Table11315[End Time]-Table11315[Start Time]</f>
        <v>0</v>
      </c>
    </row>
    <row r="62" spans="4:7" x14ac:dyDescent="0.25">
      <c r="D62" s="2"/>
      <c r="E62" s="1"/>
      <c r="F62" s="1"/>
      <c r="G62" s="1">
        <f>Table11315[End Time]-Table11315[Start Time]</f>
        <v>0</v>
      </c>
    </row>
    <row r="63" spans="4:7" x14ac:dyDescent="0.25">
      <c r="D63" s="2"/>
      <c r="E63" s="1"/>
      <c r="F63" s="1"/>
      <c r="G63" s="1">
        <f>Table11315[End Time]-Table11315[Start Time]</f>
        <v>0</v>
      </c>
    </row>
    <row r="64" spans="4:7" x14ac:dyDescent="0.25">
      <c r="D64" s="2"/>
      <c r="E64" s="1"/>
      <c r="F64" s="1"/>
      <c r="G64" s="1">
        <f>Table11315[End Time]-Table11315[Start Time]</f>
        <v>0</v>
      </c>
    </row>
    <row r="65" spans="4:7" x14ac:dyDescent="0.25">
      <c r="D65" s="2"/>
      <c r="E65" s="1"/>
      <c r="F65" s="1"/>
      <c r="G65" s="1">
        <f>Table11315[End Time]-Table11315[Start Time]</f>
        <v>0</v>
      </c>
    </row>
    <row r="66" spans="4:7" x14ac:dyDescent="0.25">
      <c r="D66" s="2"/>
      <c r="E66" s="1"/>
      <c r="F66" s="1"/>
      <c r="G66" s="1">
        <f>Table11315[End Time]-Table11315[Start Time]</f>
        <v>0</v>
      </c>
    </row>
    <row r="67" spans="4:7" x14ac:dyDescent="0.25">
      <c r="D67" s="2"/>
      <c r="E67" s="1"/>
      <c r="F67" s="1"/>
      <c r="G67" s="1">
        <f>Table11315[End Time]-Table11315[Start Time]</f>
        <v>0</v>
      </c>
    </row>
    <row r="68" spans="4:7" x14ac:dyDescent="0.25">
      <c r="D68" s="2"/>
      <c r="E68" s="1"/>
      <c r="F68" s="1"/>
      <c r="G68" s="1">
        <f>Table11315[End Time]-Table11315[Start Time]</f>
        <v>0</v>
      </c>
    </row>
    <row r="69" spans="4:7" x14ac:dyDescent="0.25">
      <c r="D69" s="2"/>
      <c r="E69" s="1"/>
      <c r="F69" s="1"/>
      <c r="G69" s="1">
        <f>Table11315[End Time]-Table11315[Start Time]</f>
        <v>0</v>
      </c>
    </row>
    <row r="70" spans="4:7" x14ac:dyDescent="0.25">
      <c r="D70" s="2"/>
      <c r="E70" s="1"/>
      <c r="F70" s="1"/>
      <c r="G70" s="1">
        <f>Table11315[End Time]-Table11315[Start Time]</f>
        <v>0</v>
      </c>
    </row>
    <row r="71" spans="4:7" x14ac:dyDescent="0.25">
      <c r="D71" s="2"/>
      <c r="E71" s="1"/>
      <c r="F71" s="1"/>
      <c r="G71" s="1">
        <f>Table11315[End Time]-Table11315[Start Time]</f>
        <v>0</v>
      </c>
    </row>
    <row r="72" spans="4:7" x14ac:dyDescent="0.25">
      <c r="D72" s="2"/>
      <c r="E72" s="1"/>
      <c r="F72" s="1"/>
      <c r="G72" s="1">
        <f>Table11315[End Time]-Table11315[Start Time]</f>
        <v>0</v>
      </c>
    </row>
    <row r="73" spans="4:7" x14ac:dyDescent="0.25">
      <c r="D73" s="2"/>
      <c r="E73" s="1"/>
      <c r="F73" s="1"/>
      <c r="G73" s="1">
        <f>Table11315[End Time]-Table11315[Start Time]</f>
        <v>0</v>
      </c>
    </row>
    <row r="74" spans="4:7" x14ac:dyDescent="0.25">
      <c r="D74" s="2"/>
      <c r="E74" s="1"/>
      <c r="F74" s="1"/>
      <c r="G74" s="1">
        <f>Table11315[End Time]-Table11315[Start Time]</f>
        <v>0</v>
      </c>
    </row>
    <row r="75" spans="4:7" x14ac:dyDescent="0.25">
      <c r="D75" s="2"/>
      <c r="E75" s="1"/>
      <c r="F75" s="1"/>
      <c r="G75" s="1">
        <f>Table11315[End Time]-Table11315[Start Time]</f>
        <v>0</v>
      </c>
    </row>
    <row r="76" spans="4:7" x14ac:dyDescent="0.25">
      <c r="D76" s="2"/>
      <c r="E76" s="1"/>
      <c r="F76" s="1"/>
      <c r="G76" s="1">
        <f>Table11315[End Time]-Table11315[Start Time]</f>
        <v>0</v>
      </c>
    </row>
    <row r="77" spans="4:7" x14ac:dyDescent="0.25">
      <c r="D77" s="2"/>
      <c r="E77" s="1"/>
      <c r="F77" s="1"/>
      <c r="G77" s="1">
        <f>Table11315[End Time]-Table11315[Start Time]</f>
        <v>0</v>
      </c>
    </row>
    <row r="78" spans="4:7" x14ac:dyDescent="0.25">
      <c r="D78" s="2"/>
      <c r="E78" s="1"/>
      <c r="F78" s="1"/>
      <c r="G78" s="1">
        <f>Table11315[End Time]-Table11315[Start Time]</f>
        <v>0</v>
      </c>
    </row>
    <row r="79" spans="4:7" x14ac:dyDescent="0.25">
      <c r="D79" s="2"/>
      <c r="E79" s="1"/>
      <c r="F79" s="1"/>
      <c r="G79" s="1">
        <f>Table11315[End Time]-Table11315[Start Time]</f>
        <v>0</v>
      </c>
    </row>
    <row r="80" spans="4:7" x14ac:dyDescent="0.25">
      <c r="D80" s="2"/>
      <c r="E80" s="1"/>
      <c r="F80" s="1"/>
      <c r="G80" s="1">
        <f>Table11315[End Time]-Table11315[Start Time]</f>
        <v>0</v>
      </c>
    </row>
    <row r="81" spans="2:7" x14ac:dyDescent="0.25">
      <c r="D81" s="2"/>
      <c r="E81" s="1"/>
      <c r="F81" s="1"/>
      <c r="G81" s="1">
        <f>Table11315[End Time]-Table11315[Start Time]</f>
        <v>0</v>
      </c>
    </row>
    <row r="82" spans="2:7" x14ac:dyDescent="0.25">
      <c r="B82" t="s">
        <v>5</v>
      </c>
      <c r="G82" s="1">
        <f>SUBTOTAL(109,Table11315[Subtotal])</f>
        <v>8.3333333333333343E-2</v>
      </c>
    </row>
    <row r="85" spans="2:7" x14ac:dyDescent="0.25">
      <c r="B85" t="s">
        <v>14</v>
      </c>
      <c r="C85" s="10" t="s">
        <v>15</v>
      </c>
    </row>
    <row r="86" spans="2:7" x14ac:dyDescent="0.25">
      <c r="B86" t="s">
        <v>16</v>
      </c>
      <c r="C86" s="10">
        <v>0.5</v>
      </c>
    </row>
    <row r="87" spans="2:7" x14ac:dyDescent="0.25">
      <c r="B87" t="s">
        <v>12</v>
      </c>
      <c r="C87" s="1">
        <f>Table11315[[#Totals],[Subtotal]]</f>
        <v>8.3333333333333343E-2</v>
      </c>
    </row>
    <row r="88" spans="2:7" x14ac:dyDescent="0.25">
      <c r="B88" t="s">
        <v>13</v>
      </c>
      <c r="C88" s="11">
        <f>C87/C86</f>
        <v>0.16666666666666669</v>
      </c>
    </row>
    <row r="91" spans="2:7" x14ac:dyDescent="0.25">
      <c r="B91" s="12" t="s">
        <v>22</v>
      </c>
    </row>
    <row r="92" spans="2:7" x14ac:dyDescent="0.25">
      <c r="B92" s="3"/>
    </row>
    <row r="93" spans="2:7" x14ac:dyDescent="0.25">
      <c r="B93" s="3"/>
    </row>
    <row r="94" spans="2:7" x14ac:dyDescent="0.25">
      <c r="B94" s="3"/>
    </row>
    <row r="95" spans="2:7" x14ac:dyDescent="0.25">
      <c r="B95" s="3"/>
    </row>
    <row r="96" spans="2:7" x14ac:dyDescent="0.25">
      <c r="B96" s="3"/>
    </row>
  </sheetData>
  <pageMargins left="0.7" right="0.7" top="0.75" bottom="0.75" header="0.3" footer="0.3"/>
  <pageSetup orientation="portrait" r:id="rId1"/>
  <legacy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6"/>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20</v>
      </c>
    </row>
    <row r="3" spans="2:10" x14ac:dyDescent="0.25">
      <c r="B3" t="s">
        <v>4</v>
      </c>
      <c r="C3" t="s">
        <v>8</v>
      </c>
      <c r="D3" t="s">
        <v>0</v>
      </c>
      <c r="E3" t="s">
        <v>1</v>
      </c>
      <c r="F3" t="s">
        <v>2</v>
      </c>
      <c r="G3" t="s">
        <v>3</v>
      </c>
      <c r="J3" s="4"/>
    </row>
    <row r="4" spans="2:10" x14ac:dyDescent="0.25">
      <c r="D4" s="2">
        <v>41341</v>
      </c>
      <c r="E4" s="1">
        <v>6.25E-2</v>
      </c>
      <c r="F4" s="1">
        <v>0.10416666666666667</v>
      </c>
      <c r="G4" s="1">
        <f>Table1131517[End Time]-Table1131517[Start Time]</f>
        <v>4.1666666666666671E-2</v>
      </c>
    </row>
    <row r="5" spans="2:10" x14ac:dyDescent="0.25">
      <c r="D5" s="2">
        <v>41342</v>
      </c>
      <c r="E5" s="1">
        <v>0.11458333333333333</v>
      </c>
      <c r="F5" s="1">
        <v>0.15625</v>
      </c>
      <c r="G5" s="1">
        <f>Table1131517[End Time]-Table1131517[Start Time]</f>
        <v>4.1666666666666671E-2</v>
      </c>
    </row>
    <row r="6" spans="2:10" x14ac:dyDescent="0.25">
      <c r="D6" s="2"/>
      <c r="E6" s="1"/>
      <c r="F6" s="1"/>
      <c r="G6" s="1">
        <f>Table1131517[End Time]-Table1131517[Start Time]</f>
        <v>0</v>
      </c>
    </row>
    <row r="7" spans="2:10" x14ac:dyDescent="0.25">
      <c r="D7" s="2"/>
      <c r="E7" s="1"/>
      <c r="F7" s="1"/>
      <c r="G7" s="1">
        <f>Table1131517[End Time]-Table1131517[Start Time]</f>
        <v>0</v>
      </c>
    </row>
    <row r="8" spans="2:10" x14ac:dyDescent="0.25">
      <c r="D8" s="2"/>
      <c r="E8" s="1"/>
      <c r="F8" s="1"/>
      <c r="G8" s="1">
        <f>Table1131517[End Time]-Table1131517[Start Time]</f>
        <v>0</v>
      </c>
    </row>
    <row r="9" spans="2:10" x14ac:dyDescent="0.25">
      <c r="D9" s="2"/>
      <c r="E9" s="1"/>
      <c r="F9" s="1"/>
      <c r="G9" s="1">
        <f>Table1131517[End Time]-Table1131517[Start Time]</f>
        <v>0</v>
      </c>
    </row>
    <row r="10" spans="2:10" x14ac:dyDescent="0.25">
      <c r="D10" s="2"/>
      <c r="E10" s="1"/>
      <c r="F10" s="1"/>
      <c r="G10" s="1">
        <f>Table1131517[End Time]-Table1131517[Start Time]</f>
        <v>0</v>
      </c>
    </row>
    <row r="11" spans="2:10" x14ac:dyDescent="0.25">
      <c r="D11" s="2"/>
      <c r="E11" s="1"/>
      <c r="F11" s="1"/>
      <c r="G11" s="1">
        <f>Table1131517[End Time]-Table1131517[Start Time]</f>
        <v>0</v>
      </c>
    </row>
    <row r="12" spans="2:10" x14ac:dyDescent="0.25">
      <c r="D12" s="2"/>
      <c r="E12" s="1"/>
      <c r="F12" s="1"/>
      <c r="G12" s="1">
        <f>Table1131517[End Time]-Table1131517[Start Time]</f>
        <v>0</v>
      </c>
    </row>
    <row r="13" spans="2:10" x14ac:dyDescent="0.25">
      <c r="D13" s="2"/>
      <c r="E13" s="1"/>
      <c r="F13" s="1"/>
      <c r="G13" s="1">
        <f>Table1131517[End Time]-Table1131517[Start Time]</f>
        <v>0</v>
      </c>
    </row>
    <row r="14" spans="2:10" x14ac:dyDescent="0.25">
      <c r="D14" s="2"/>
      <c r="E14" s="1"/>
      <c r="F14" s="1"/>
      <c r="G14" s="1">
        <f>Table1131517[End Time]-Table1131517[Start Time]</f>
        <v>0</v>
      </c>
    </row>
    <row r="15" spans="2:10" x14ac:dyDescent="0.25">
      <c r="D15" s="2"/>
      <c r="E15" s="1"/>
      <c r="F15" s="1"/>
      <c r="G15" s="1">
        <f>Table1131517[End Time]-Table1131517[Start Time]</f>
        <v>0</v>
      </c>
    </row>
    <row r="16" spans="2:10" x14ac:dyDescent="0.25">
      <c r="D16" s="2"/>
      <c r="E16" s="1"/>
      <c r="F16" s="1"/>
      <c r="G16" s="1">
        <f>Table1131517[End Time]-Table1131517[Start Time]</f>
        <v>0</v>
      </c>
    </row>
    <row r="17" spans="4:7" x14ac:dyDescent="0.25">
      <c r="D17" s="2"/>
      <c r="E17" s="1"/>
      <c r="F17" s="1"/>
      <c r="G17" s="1">
        <f>Table1131517[End Time]-Table1131517[Start Time]</f>
        <v>0</v>
      </c>
    </row>
    <row r="18" spans="4:7" x14ac:dyDescent="0.25">
      <c r="D18" s="2"/>
      <c r="E18" s="1"/>
      <c r="F18" s="1"/>
      <c r="G18" s="1">
        <f>Table1131517[End Time]-Table1131517[Start Time]</f>
        <v>0</v>
      </c>
    </row>
    <row r="19" spans="4:7" x14ac:dyDescent="0.25">
      <c r="D19" s="2"/>
      <c r="E19" s="1"/>
      <c r="F19" s="1"/>
      <c r="G19" s="1">
        <f>Table1131517[End Time]-Table1131517[Start Time]</f>
        <v>0</v>
      </c>
    </row>
    <row r="20" spans="4:7" x14ac:dyDescent="0.25">
      <c r="D20" s="2"/>
      <c r="E20" s="1"/>
      <c r="F20" s="1"/>
      <c r="G20" s="1">
        <f>Table1131517[End Time]-Table1131517[Start Time]</f>
        <v>0</v>
      </c>
    </row>
    <row r="21" spans="4:7" x14ac:dyDescent="0.25">
      <c r="D21" s="2"/>
      <c r="E21" s="1"/>
      <c r="F21" s="1"/>
      <c r="G21" s="1">
        <f>Table1131517[End Time]-Table1131517[Start Time]</f>
        <v>0</v>
      </c>
    </row>
    <row r="22" spans="4:7" x14ac:dyDescent="0.25">
      <c r="D22" s="2"/>
      <c r="E22" s="1"/>
      <c r="F22" s="1"/>
      <c r="G22" s="1">
        <f>Table1131517[End Time]-Table1131517[Start Time]</f>
        <v>0</v>
      </c>
    </row>
    <row r="23" spans="4:7" x14ac:dyDescent="0.25">
      <c r="D23" s="2"/>
      <c r="E23" s="1"/>
      <c r="F23" s="1"/>
      <c r="G23" s="1">
        <f>Table1131517[End Time]-Table1131517[Start Time]</f>
        <v>0</v>
      </c>
    </row>
    <row r="24" spans="4:7" x14ac:dyDescent="0.25">
      <c r="D24" s="2"/>
      <c r="E24" s="1"/>
      <c r="F24" s="1"/>
      <c r="G24" s="1">
        <f>Table1131517[End Time]-Table1131517[Start Time]</f>
        <v>0</v>
      </c>
    </row>
    <row r="25" spans="4:7" x14ac:dyDescent="0.25">
      <c r="D25" s="2"/>
      <c r="E25" s="1"/>
      <c r="F25" s="1"/>
      <c r="G25" s="1">
        <f>Table1131517[End Time]-Table1131517[Start Time]</f>
        <v>0</v>
      </c>
    </row>
    <row r="26" spans="4:7" x14ac:dyDescent="0.25">
      <c r="D26" s="2"/>
      <c r="E26" s="1"/>
      <c r="F26" s="1"/>
      <c r="G26" s="1">
        <f>Table1131517[End Time]-Table1131517[Start Time]</f>
        <v>0</v>
      </c>
    </row>
    <row r="27" spans="4:7" x14ac:dyDescent="0.25">
      <c r="D27" s="2"/>
      <c r="E27" s="1"/>
      <c r="F27" s="1"/>
      <c r="G27" s="1">
        <f>Table1131517[End Time]-Table1131517[Start Time]</f>
        <v>0</v>
      </c>
    </row>
    <row r="28" spans="4:7" x14ac:dyDescent="0.25">
      <c r="D28" s="2"/>
      <c r="E28" s="1"/>
      <c r="F28" s="1"/>
      <c r="G28" s="1">
        <f>Table1131517[End Time]-Table1131517[Start Time]</f>
        <v>0</v>
      </c>
    </row>
    <row r="29" spans="4:7" x14ac:dyDescent="0.25">
      <c r="D29" s="2"/>
      <c r="E29" s="1"/>
      <c r="F29" s="1"/>
      <c r="G29" s="1">
        <f>Table1131517[End Time]-Table1131517[Start Time]</f>
        <v>0</v>
      </c>
    </row>
    <row r="30" spans="4:7" x14ac:dyDescent="0.25">
      <c r="D30" s="2"/>
      <c r="E30" s="1"/>
      <c r="F30" s="1"/>
      <c r="G30" s="1">
        <f>Table1131517[End Time]-Table1131517[Start Time]</f>
        <v>0</v>
      </c>
    </row>
    <row r="31" spans="4:7" x14ac:dyDescent="0.25">
      <c r="D31" s="2"/>
      <c r="E31" s="1"/>
      <c r="F31" s="1"/>
      <c r="G31" s="1">
        <f>Table1131517[End Time]-Table1131517[Start Time]</f>
        <v>0</v>
      </c>
    </row>
    <row r="32" spans="4:7" x14ac:dyDescent="0.25">
      <c r="D32" s="2"/>
      <c r="E32" s="1"/>
      <c r="F32" s="1"/>
      <c r="G32" s="1">
        <f>Table1131517[End Time]-Table1131517[Start Time]</f>
        <v>0</v>
      </c>
    </row>
    <row r="33" spans="4:7" x14ac:dyDescent="0.25">
      <c r="D33" s="2"/>
      <c r="E33" s="1"/>
      <c r="F33" s="1"/>
      <c r="G33" s="1">
        <f>Table1131517[End Time]-Table1131517[Start Time]</f>
        <v>0</v>
      </c>
    </row>
    <row r="34" spans="4:7" x14ac:dyDescent="0.25">
      <c r="D34" s="2"/>
      <c r="E34" s="1"/>
      <c r="F34" s="1"/>
      <c r="G34" s="1">
        <f>Table1131517[End Time]-Table1131517[Start Time]</f>
        <v>0</v>
      </c>
    </row>
    <row r="35" spans="4:7" x14ac:dyDescent="0.25">
      <c r="D35" s="2"/>
      <c r="E35" s="1"/>
      <c r="F35" s="1"/>
      <c r="G35" s="1">
        <f>Table1131517[End Time]-Table1131517[Start Time]</f>
        <v>0</v>
      </c>
    </row>
    <row r="36" spans="4:7" x14ac:dyDescent="0.25">
      <c r="D36" s="2"/>
      <c r="E36" s="1"/>
      <c r="F36" s="1"/>
      <c r="G36" s="1">
        <f>Table1131517[End Time]-Table1131517[Start Time]</f>
        <v>0</v>
      </c>
    </row>
    <row r="37" spans="4:7" x14ac:dyDescent="0.25">
      <c r="D37" s="2"/>
      <c r="E37" s="1"/>
      <c r="F37" s="1"/>
      <c r="G37" s="1">
        <f>Table1131517[End Time]-Table1131517[Start Time]</f>
        <v>0</v>
      </c>
    </row>
    <row r="38" spans="4:7" x14ac:dyDescent="0.25">
      <c r="D38" s="2"/>
      <c r="E38" s="1"/>
      <c r="F38" s="1"/>
      <c r="G38" s="1">
        <f>Table1131517[End Time]-Table1131517[Start Time]</f>
        <v>0</v>
      </c>
    </row>
    <row r="39" spans="4:7" x14ac:dyDescent="0.25">
      <c r="D39" s="2"/>
      <c r="E39" s="1"/>
      <c r="F39" s="1"/>
      <c r="G39" s="1">
        <f>Table1131517[End Time]-Table1131517[Start Time]</f>
        <v>0</v>
      </c>
    </row>
    <row r="40" spans="4:7" x14ac:dyDescent="0.25">
      <c r="D40" s="2"/>
      <c r="E40" s="1"/>
      <c r="F40" s="1"/>
      <c r="G40" s="1">
        <f>Table1131517[End Time]-Table1131517[Start Time]</f>
        <v>0</v>
      </c>
    </row>
    <row r="41" spans="4:7" x14ac:dyDescent="0.25">
      <c r="D41" s="2"/>
      <c r="E41" s="1"/>
      <c r="F41" s="1"/>
      <c r="G41" s="1">
        <f>Table1131517[End Time]-Table1131517[Start Time]</f>
        <v>0</v>
      </c>
    </row>
    <row r="42" spans="4:7" x14ac:dyDescent="0.25">
      <c r="D42" s="2"/>
      <c r="E42" s="1"/>
      <c r="F42" s="1"/>
      <c r="G42" s="1">
        <f>Table1131517[End Time]-Table1131517[Start Time]</f>
        <v>0</v>
      </c>
    </row>
    <row r="43" spans="4:7" x14ac:dyDescent="0.25">
      <c r="D43" s="2"/>
      <c r="E43" s="1"/>
      <c r="F43" s="1"/>
      <c r="G43" s="1">
        <f>Table1131517[End Time]-Table1131517[Start Time]</f>
        <v>0</v>
      </c>
    </row>
    <row r="44" spans="4:7" x14ac:dyDescent="0.25">
      <c r="D44" s="2"/>
      <c r="E44" s="1"/>
      <c r="F44" s="1"/>
      <c r="G44" s="1">
        <f>Table1131517[End Time]-Table1131517[Start Time]</f>
        <v>0</v>
      </c>
    </row>
    <row r="45" spans="4:7" x14ac:dyDescent="0.25">
      <c r="D45" s="2"/>
      <c r="E45" s="1"/>
      <c r="F45" s="1"/>
      <c r="G45" s="1">
        <f>Table1131517[End Time]-Table1131517[Start Time]</f>
        <v>0</v>
      </c>
    </row>
    <row r="46" spans="4:7" x14ac:dyDescent="0.25">
      <c r="D46" s="2"/>
      <c r="E46" s="1"/>
      <c r="F46" s="1"/>
      <c r="G46" s="1">
        <f>Table1131517[End Time]-Table1131517[Start Time]</f>
        <v>0</v>
      </c>
    </row>
    <row r="47" spans="4:7" x14ac:dyDescent="0.25">
      <c r="D47" s="2"/>
      <c r="E47" s="1"/>
      <c r="F47" s="1"/>
      <c r="G47" s="1">
        <f>Table1131517[End Time]-Table1131517[Start Time]</f>
        <v>0</v>
      </c>
    </row>
    <row r="48" spans="4:7" x14ac:dyDescent="0.25">
      <c r="D48" s="2"/>
      <c r="E48" s="1"/>
      <c r="F48" s="1"/>
      <c r="G48" s="1">
        <f>Table1131517[End Time]-Table1131517[Start Time]</f>
        <v>0</v>
      </c>
    </row>
    <row r="49" spans="4:7" x14ac:dyDescent="0.25">
      <c r="D49" s="2"/>
      <c r="E49" s="1"/>
      <c r="F49" s="1"/>
      <c r="G49" s="1">
        <f>Table1131517[End Time]-Table1131517[Start Time]</f>
        <v>0</v>
      </c>
    </row>
    <row r="50" spans="4:7" x14ac:dyDescent="0.25">
      <c r="D50" s="2"/>
      <c r="E50" s="1"/>
      <c r="F50" s="1"/>
      <c r="G50" s="1">
        <f>Table1131517[End Time]-Table1131517[Start Time]</f>
        <v>0</v>
      </c>
    </row>
    <row r="51" spans="4:7" x14ac:dyDescent="0.25">
      <c r="D51" s="2"/>
      <c r="E51" s="1"/>
      <c r="F51" s="1"/>
      <c r="G51" s="1">
        <f>Table1131517[End Time]-Table1131517[Start Time]</f>
        <v>0</v>
      </c>
    </row>
    <row r="52" spans="4:7" x14ac:dyDescent="0.25">
      <c r="D52" s="2"/>
      <c r="E52" s="1"/>
      <c r="F52" s="1"/>
      <c r="G52" s="1">
        <f>Table1131517[End Time]-Table1131517[Start Time]</f>
        <v>0</v>
      </c>
    </row>
    <row r="53" spans="4:7" x14ac:dyDescent="0.25">
      <c r="D53" s="2"/>
      <c r="E53" s="1"/>
      <c r="F53" s="1"/>
      <c r="G53" s="1">
        <f>Table1131517[End Time]-Table1131517[Start Time]</f>
        <v>0</v>
      </c>
    </row>
    <row r="54" spans="4:7" x14ac:dyDescent="0.25">
      <c r="D54" s="2"/>
      <c r="E54" s="1"/>
      <c r="F54" s="1"/>
      <c r="G54" s="1">
        <f>Table1131517[End Time]-Table1131517[Start Time]</f>
        <v>0</v>
      </c>
    </row>
    <row r="55" spans="4:7" x14ac:dyDescent="0.25">
      <c r="D55" s="2"/>
      <c r="E55" s="1"/>
      <c r="F55" s="1"/>
      <c r="G55" s="1">
        <f>Table1131517[End Time]-Table1131517[Start Time]</f>
        <v>0</v>
      </c>
    </row>
    <row r="56" spans="4:7" x14ac:dyDescent="0.25">
      <c r="D56" s="2"/>
      <c r="E56" s="1"/>
      <c r="F56" s="1"/>
      <c r="G56" s="1">
        <f>Table1131517[End Time]-Table1131517[Start Time]</f>
        <v>0</v>
      </c>
    </row>
    <row r="57" spans="4:7" x14ac:dyDescent="0.25">
      <c r="D57" s="2"/>
      <c r="E57" s="1"/>
      <c r="F57" s="1"/>
      <c r="G57" s="1">
        <f>Table1131517[End Time]-Table1131517[Start Time]</f>
        <v>0</v>
      </c>
    </row>
    <row r="58" spans="4:7" x14ac:dyDescent="0.25">
      <c r="D58" s="2"/>
      <c r="E58" s="1"/>
      <c r="F58" s="1"/>
      <c r="G58" s="1">
        <f>Table1131517[End Time]-Table1131517[Start Time]</f>
        <v>0</v>
      </c>
    </row>
    <row r="59" spans="4:7" x14ac:dyDescent="0.25">
      <c r="D59" s="2"/>
      <c r="E59" s="1"/>
      <c r="F59" s="1"/>
      <c r="G59" s="1">
        <f>Table1131517[End Time]-Table1131517[Start Time]</f>
        <v>0</v>
      </c>
    </row>
    <row r="60" spans="4:7" x14ac:dyDescent="0.25">
      <c r="D60" s="2"/>
      <c r="E60" s="1"/>
      <c r="F60" s="1"/>
      <c r="G60" s="1">
        <f>Table1131517[End Time]-Table1131517[Start Time]</f>
        <v>0</v>
      </c>
    </row>
    <row r="61" spans="4:7" x14ac:dyDescent="0.25">
      <c r="D61" s="2"/>
      <c r="E61" s="1"/>
      <c r="F61" s="1"/>
      <c r="G61" s="1">
        <f>Table1131517[End Time]-Table1131517[Start Time]</f>
        <v>0</v>
      </c>
    </row>
    <row r="62" spans="4:7" x14ac:dyDescent="0.25">
      <c r="D62" s="2"/>
      <c r="E62" s="1"/>
      <c r="F62" s="1"/>
      <c r="G62" s="1">
        <f>Table1131517[End Time]-Table1131517[Start Time]</f>
        <v>0</v>
      </c>
    </row>
    <row r="63" spans="4:7" x14ac:dyDescent="0.25">
      <c r="D63" s="2"/>
      <c r="E63" s="1"/>
      <c r="F63" s="1"/>
      <c r="G63" s="1">
        <f>Table1131517[End Time]-Table1131517[Start Time]</f>
        <v>0</v>
      </c>
    </row>
    <row r="64" spans="4:7" x14ac:dyDescent="0.25">
      <c r="D64" s="2"/>
      <c r="E64" s="1"/>
      <c r="F64" s="1"/>
      <c r="G64" s="1">
        <f>Table1131517[End Time]-Table1131517[Start Time]</f>
        <v>0</v>
      </c>
    </row>
    <row r="65" spans="4:7" x14ac:dyDescent="0.25">
      <c r="D65" s="2"/>
      <c r="E65" s="1"/>
      <c r="F65" s="1"/>
      <c r="G65" s="1">
        <f>Table1131517[End Time]-Table1131517[Start Time]</f>
        <v>0</v>
      </c>
    </row>
    <row r="66" spans="4:7" x14ac:dyDescent="0.25">
      <c r="D66" s="2"/>
      <c r="E66" s="1"/>
      <c r="F66" s="1"/>
      <c r="G66" s="1">
        <f>Table1131517[End Time]-Table1131517[Start Time]</f>
        <v>0</v>
      </c>
    </row>
    <row r="67" spans="4:7" x14ac:dyDescent="0.25">
      <c r="D67" s="2"/>
      <c r="E67" s="1"/>
      <c r="F67" s="1"/>
      <c r="G67" s="1">
        <f>Table1131517[End Time]-Table1131517[Start Time]</f>
        <v>0</v>
      </c>
    </row>
    <row r="68" spans="4:7" x14ac:dyDescent="0.25">
      <c r="D68" s="2"/>
      <c r="E68" s="1"/>
      <c r="F68" s="1"/>
      <c r="G68" s="1">
        <f>Table1131517[End Time]-Table1131517[Start Time]</f>
        <v>0</v>
      </c>
    </row>
    <row r="69" spans="4:7" x14ac:dyDescent="0.25">
      <c r="D69" s="2"/>
      <c r="E69" s="1"/>
      <c r="F69" s="1"/>
      <c r="G69" s="1">
        <f>Table1131517[End Time]-Table1131517[Start Time]</f>
        <v>0</v>
      </c>
    </row>
    <row r="70" spans="4:7" x14ac:dyDescent="0.25">
      <c r="D70" s="2"/>
      <c r="E70" s="1"/>
      <c r="F70" s="1"/>
      <c r="G70" s="1">
        <f>Table1131517[End Time]-Table1131517[Start Time]</f>
        <v>0</v>
      </c>
    </row>
    <row r="71" spans="4:7" x14ac:dyDescent="0.25">
      <c r="D71" s="2"/>
      <c r="E71" s="1"/>
      <c r="F71" s="1"/>
      <c r="G71" s="1">
        <f>Table1131517[End Time]-Table1131517[Start Time]</f>
        <v>0</v>
      </c>
    </row>
    <row r="72" spans="4:7" x14ac:dyDescent="0.25">
      <c r="D72" s="2"/>
      <c r="E72" s="1"/>
      <c r="F72" s="1"/>
      <c r="G72" s="1">
        <f>Table1131517[End Time]-Table1131517[Start Time]</f>
        <v>0</v>
      </c>
    </row>
    <row r="73" spans="4:7" x14ac:dyDescent="0.25">
      <c r="D73" s="2"/>
      <c r="E73" s="1"/>
      <c r="F73" s="1"/>
      <c r="G73" s="1">
        <f>Table1131517[End Time]-Table1131517[Start Time]</f>
        <v>0</v>
      </c>
    </row>
    <row r="74" spans="4:7" x14ac:dyDescent="0.25">
      <c r="D74" s="2"/>
      <c r="E74" s="1"/>
      <c r="F74" s="1"/>
      <c r="G74" s="1">
        <f>Table1131517[End Time]-Table1131517[Start Time]</f>
        <v>0</v>
      </c>
    </row>
    <row r="75" spans="4:7" x14ac:dyDescent="0.25">
      <c r="D75" s="2"/>
      <c r="E75" s="1"/>
      <c r="F75" s="1"/>
      <c r="G75" s="1">
        <f>Table1131517[End Time]-Table1131517[Start Time]</f>
        <v>0</v>
      </c>
    </row>
    <row r="76" spans="4:7" x14ac:dyDescent="0.25">
      <c r="D76" s="2"/>
      <c r="E76" s="1"/>
      <c r="F76" s="1"/>
      <c r="G76" s="1">
        <f>Table1131517[End Time]-Table1131517[Start Time]</f>
        <v>0</v>
      </c>
    </row>
    <row r="77" spans="4:7" x14ac:dyDescent="0.25">
      <c r="D77" s="2"/>
      <c r="E77" s="1"/>
      <c r="F77" s="1"/>
      <c r="G77" s="1">
        <f>Table1131517[End Time]-Table1131517[Start Time]</f>
        <v>0</v>
      </c>
    </row>
    <row r="78" spans="4:7" x14ac:dyDescent="0.25">
      <c r="D78" s="2"/>
      <c r="E78" s="1"/>
      <c r="F78" s="1"/>
      <c r="G78" s="1">
        <f>Table1131517[End Time]-Table1131517[Start Time]</f>
        <v>0</v>
      </c>
    </row>
    <row r="79" spans="4:7" x14ac:dyDescent="0.25">
      <c r="D79" s="2"/>
      <c r="E79" s="1"/>
      <c r="F79" s="1"/>
      <c r="G79" s="1">
        <f>Table1131517[End Time]-Table1131517[Start Time]</f>
        <v>0</v>
      </c>
    </row>
    <row r="80" spans="4:7" x14ac:dyDescent="0.25">
      <c r="D80" s="2"/>
      <c r="E80" s="1"/>
      <c r="F80" s="1"/>
      <c r="G80" s="1">
        <f>Table1131517[End Time]-Table1131517[Start Time]</f>
        <v>0</v>
      </c>
    </row>
    <row r="81" spans="2:7" x14ac:dyDescent="0.25">
      <c r="D81" s="2"/>
      <c r="E81" s="1"/>
      <c r="F81" s="1"/>
      <c r="G81" s="1">
        <f>Table1131517[End Time]-Table1131517[Start Time]</f>
        <v>0</v>
      </c>
    </row>
    <row r="82" spans="2:7" x14ac:dyDescent="0.25">
      <c r="B82" t="s">
        <v>5</v>
      </c>
      <c r="G82" s="1">
        <f>SUBTOTAL(109,Table1131517[Subtotal])</f>
        <v>8.3333333333333343E-2</v>
      </c>
    </row>
    <row r="85" spans="2:7" x14ac:dyDescent="0.25">
      <c r="B85" t="s">
        <v>14</v>
      </c>
      <c r="C85" s="10" t="s">
        <v>15</v>
      </c>
    </row>
    <row r="86" spans="2:7" x14ac:dyDescent="0.25">
      <c r="B86" t="s">
        <v>16</v>
      </c>
      <c r="C86" s="10">
        <v>0.5</v>
      </c>
    </row>
    <row r="87" spans="2:7" x14ac:dyDescent="0.25">
      <c r="B87" t="s">
        <v>12</v>
      </c>
      <c r="C87" s="1">
        <f>Table1131517[[#Totals],[Subtotal]]</f>
        <v>8.3333333333333343E-2</v>
      </c>
    </row>
    <row r="88" spans="2:7" x14ac:dyDescent="0.25">
      <c r="B88" t="s">
        <v>13</v>
      </c>
      <c r="C88" s="11">
        <f>C87/C86</f>
        <v>0.16666666666666669</v>
      </c>
    </row>
    <row r="91" spans="2:7" x14ac:dyDescent="0.25">
      <c r="B91" s="12" t="s">
        <v>22</v>
      </c>
    </row>
    <row r="92" spans="2:7" x14ac:dyDescent="0.25">
      <c r="B92" s="3"/>
    </row>
    <row r="93" spans="2:7" x14ac:dyDescent="0.25">
      <c r="B93" s="3"/>
    </row>
    <row r="94" spans="2:7" x14ac:dyDescent="0.25">
      <c r="B94" s="3"/>
    </row>
    <row r="95" spans="2:7" x14ac:dyDescent="0.25">
      <c r="B95" s="3"/>
    </row>
    <row r="96" spans="2:7" x14ac:dyDescent="0.25">
      <c r="B96" s="3"/>
    </row>
  </sheetData>
  <pageMargins left="0.7" right="0.7" top="0.75" bottom="0.75" header="0.3" footer="0.3"/>
  <pageSetup orientation="portrait" r:id="rId1"/>
  <legacy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5"/>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21</v>
      </c>
    </row>
    <row r="3" spans="2:10" x14ac:dyDescent="0.25">
      <c r="B3" t="s">
        <v>4</v>
      </c>
      <c r="C3" t="s">
        <v>8</v>
      </c>
      <c r="D3" t="s">
        <v>0</v>
      </c>
      <c r="E3" t="s">
        <v>1</v>
      </c>
      <c r="F3" t="s">
        <v>2</v>
      </c>
      <c r="G3" t="s">
        <v>3</v>
      </c>
      <c r="J3" s="4"/>
    </row>
    <row r="4" spans="2:10" x14ac:dyDescent="0.25">
      <c r="D4" s="2">
        <v>41341</v>
      </c>
      <c r="E4" s="1">
        <v>6.25E-2</v>
      </c>
      <c r="F4" s="1">
        <v>0.10416666666666667</v>
      </c>
      <c r="G4" s="1">
        <f>Table113151719[End Time]-Table113151719[Start Time]</f>
        <v>4.1666666666666671E-2</v>
      </c>
    </row>
    <row r="5" spans="2:10" x14ac:dyDescent="0.25">
      <c r="D5" s="2">
        <v>41342</v>
      </c>
      <c r="E5" s="1">
        <v>0.11458333333333333</v>
      </c>
      <c r="F5" s="1">
        <v>0.15625</v>
      </c>
      <c r="G5" s="1">
        <f>Table113151719[End Time]-Table113151719[Start Time]</f>
        <v>4.1666666666666671E-2</v>
      </c>
    </row>
    <row r="6" spans="2:10" x14ac:dyDescent="0.25">
      <c r="D6" s="2"/>
      <c r="E6" s="1"/>
      <c r="F6" s="1"/>
      <c r="G6" s="1">
        <f>Table113151719[End Time]-Table113151719[Start Time]</f>
        <v>0</v>
      </c>
    </row>
    <row r="7" spans="2:10" x14ac:dyDescent="0.25">
      <c r="D7" s="2"/>
      <c r="E7" s="1"/>
      <c r="F7" s="1"/>
      <c r="G7" s="1">
        <f>Table113151719[End Time]-Table113151719[Start Time]</f>
        <v>0</v>
      </c>
    </row>
    <row r="8" spans="2:10" x14ac:dyDescent="0.25">
      <c r="D8" s="2"/>
      <c r="E8" s="1"/>
      <c r="F8" s="1"/>
      <c r="G8" s="1">
        <f>Table113151719[End Time]-Table113151719[Start Time]</f>
        <v>0</v>
      </c>
    </row>
    <row r="9" spans="2:10" x14ac:dyDescent="0.25">
      <c r="D9" s="2"/>
      <c r="E9" s="1"/>
      <c r="F9" s="1"/>
      <c r="G9" s="1">
        <f>Table113151719[End Time]-Table113151719[Start Time]</f>
        <v>0</v>
      </c>
    </row>
    <row r="10" spans="2:10" x14ac:dyDescent="0.25">
      <c r="D10" s="2"/>
      <c r="E10" s="1"/>
      <c r="F10" s="1"/>
      <c r="G10" s="1">
        <f>Table113151719[End Time]-Table113151719[Start Time]</f>
        <v>0</v>
      </c>
    </row>
    <row r="11" spans="2:10" x14ac:dyDescent="0.25">
      <c r="D11" s="2"/>
      <c r="E11" s="1"/>
      <c r="F11" s="1"/>
      <c r="G11" s="1">
        <f>Table113151719[End Time]-Table113151719[Start Time]</f>
        <v>0</v>
      </c>
    </row>
    <row r="12" spans="2:10" x14ac:dyDescent="0.25">
      <c r="D12" s="2"/>
      <c r="E12" s="1"/>
      <c r="F12" s="1"/>
      <c r="G12" s="1">
        <f>Table113151719[End Time]-Table113151719[Start Time]</f>
        <v>0</v>
      </c>
    </row>
    <row r="13" spans="2:10" x14ac:dyDescent="0.25">
      <c r="D13" s="2"/>
      <c r="E13" s="1"/>
      <c r="F13" s="1"/>
      <c r="G13" s="1">
        <f>Table113151719[End Time]-Table113151719[Start Time]</f>
        <v>0</v>
      </c>
    </row>
    <row r="14" spans="2:10" x14ac:dyDescent="0.25">
      <c r="D14" s="2"/>
      <c r="E14" s="1"/>
      <c r="F14" s="1"/>
      <c r="G14" s="1">
        <f>Table113151719[End Time]-Table113151719[Start Time]</f>
        <v>0</v>
      </c>
    </row>
    <row r="15" spans="2:10" x14ac:dyDescent="0.25">
      <c r="D15" s="2"/>
      <c r="E15" s="1"/>
      <c r="F15" s="1"/>
      <c r="G15" s="1">
        <f>Table113151719[End Time]-Table113151719[Start Time]</f>
        <v>0</v>
      </c>
    </row>
    <row r="16" spans="2:10" x14ac:dyDescent="0.25">
      <c r="D16" s="2"/>
      <c r="E16" s="1"/>
      <c r="F16" s="1"/>
      <c r="G16" s="1">
        <f>Table113151719[End Time]-Table113151719[Start Time]</f>
        <v>0</v>
      </c>
    </row>
    <row r="17" spans="4:7" x14ac:dyDescent="0.25">
      <c r="D17" s="2"/>
      <c r="E17" s="1"/>
      <c r="F17" s="1"/>
      <c r="G17" s="1">
        <f>Table113151719[End Time]-Table113151719[Start Time]</f>
        <v>0</v>
      </c>
    </row>
    <row r="18" spans="4:7" x14ac:dyDescent="0.25">
      <c r="D18" s="2"/>
      <c r="E18" s="1"/>
      <c r="F18" s="1"/>
      <c r="G18" s="1">
        <f>Table113151719[End Time]-Table113151719[Start Time]</f>
        <v>0</v>
      </c>
    </row>
    <row r="19" spans="4:7" x14ac:dyDescent="0.25">
      <c r="D19" s="2"/>
      <c r="E19" s="1"/>
      <c r="F19" s="1"/>
      <c r="G19" s="1">
        <f>Table113151719[End Time]-Table113151719[Start Time]</f>
        <v>0</v>
      </c>
    </row>
    <row r="20" spans="4:7" x14ac:dyDescent="0.25">
      <c r="D20" s="2"/>
      <c r="E20" s="1"/>
      <c r="F20" s="1"/>
      <c r="G20" s="1">
        <f>Table113151719[End Time]-Table113151719[Start Time]</f>
        <v>0</v>
      </c>
    </row>
    <row r="21" spans="4:7" x14ac:dyDescent="0.25">
      <c r="D21" s="2"/>
      <c r="E21" s="1"/>
      <c r="F21" s="1"/>
      <c r="G21" s="1">
        <f>Table113151719[End Time]-Table113151719[Start Time]</f>
        <v>0</v>
      </c>
    </row>
    <row r="22" spans="4:7" x14ac:dyDescent="0.25">
      <c r="D22" s="2"/>
      <c r="E22" s="1"/>
      <c r="F22" s="1"/>
      <c r="G22" s="1">
        <f>Table113151719[End Time]-Table113151719[Start Time]</f>
        <v>0</v>
      </c>
    </row>
    <row r="23" spans="4:7" x14ac:dyDescent="0.25">
      <c r="D23" s="2"/>
      <c r="E23" s="1"/>
      <c r="F23" s="1"/>
      <c r="G23" s="1">
        <f>Table113151719[End Time]-Table113151719[Start Time]</f>
        <v>0</v>
      </c>
    </row>
    <row r="24" spans="4:7" x14ac:dyDescent="0.25">
      <c r="D24" s="2"/>
      <c r="E24" s="1"/>
      <c r="F24" s="1"/>
      <c r="G24" s="1">
        <f>Table113151719[End Time]-Table113151719[Start Time]</f>
        <v>0</v>
      </c>
    </row>
    <row r="25" spans="4:7" x14ac:dyDescent="0.25">
      <c r="D25" s="2"/>
      <c r="E25" s="1"/>
      <c r="F25" s="1"/>
      <c r="G25" s="1">
        <f>Table113151719[End Time]-Table113151719[Start Time]</f>
        <v>0</v>
      </c>
    </row>
    <row r="26" spans="4:7" x14ac:dyDescent="0.25">
      <c r="D26" s="2"/>
      <c r="E26" s="1"/>
      <c r="F26" s="1"/>
      <c r="G26" s="1">
        <f>Table113151719[End Time]-Table113151719[Start Time]</f>
        <v>0</v>
      </c>
    </row>
    <row r="27" spans="4:7" x14ac:dyDescent="0.25">
      <c r="D27" s="2"/>
      <c r="E27" s="1"/>
      <c r="F27" s="1"/>
      <c r="G27" s="1">
        <f>Table113151719[End Time]-Table113151719[Start Time]</f>
        <v>0</v>
      </c>
    </row>
    <row r="28" spans="4:7" x14ac:dyDescent="0.25">
      <c r="D28" s="2"/>
      <c r="E28" s="1"/>
      <c r="F28" s="1"/>
      <c r="G28" s="1">
        <f>Table113151719[End Time]-Table113151719[Start Time]</f>
        <v>0</v>
      </c>
    </row>
    <row r="29" spans="4:7" x14ac:dyDescent="0.25">
      <c r="D29" s="2"/>
      <c r="E29" s="1"/>
      <c r="F29" s="1"/>
      <c r="G29" s="1">
        <f>Table113151719[End Time]-Table113151719[Start Time]</f>
        <v>0</v>
      </c>
    </row>
    <row r="30" spans="4:7" x14ac:dyDescent="0.25">
      <c r="D30" s="2"/>
      <c r="E30" s="1"/>
      <c r="F30" s="1"/>
      <c r="G30" s="1">
        <f>Table113151719[End Time]-Table113151719[Start Time]</f>
        <v>0</v>
      </c>
    </row>
    <row r="31" spans="4:7" x14ac:dyDescent="0.25">
      <c r="D31" s="2"/>
      <c r="E31" s="1"/>
      <c r="F31" s="1"/>
      <c r="G31" s="1">
        <f>Table113151719[End Time]-Table113151719[Start Time]</f>
        <v>0</v>
      </c>
    </row>
    <row r="32" spans="4:7" x14ac:dyDescent="0.25">
      <c r="D32" s="2"/>
      <c r="E32" s="1"/>
      <c r="F32" s="1"/>
      <c r="G32" s="1">
        <f>Table113151719[End Time]-Table113151719[Start Time]</f>
        <v>0</v>
      </c>
    </row>
    <row r="33" spans="4:7" x14ac:dyDescent="0.25">
      <c r="D33" s="2"/>
      <c r="E33" s="1"/>
      <c r="F33" s="1"/>
      <c r="G33" s="1">
        <f>Table113151719[End Time]-Table113151719[Start Time]</f>
        <v>0</v>
      </c>
    </row>
    <row r="34" spans="4:7" x14ac:dyDescent="0.25">
      <c r="D34" s="2"/>
      <c r="E34" s="1"/>
      <c r="F34" s="1"/>
      <c r="G34" s="1">
        <f>Table113151719[End Time]-Table113151719[Start Time]</f>
        <v>0</v>
      </c>
    </row>
    <row r="35" spans="4:7" x14ac:dyDescent="0.25">
      <c r="D35" s="2"/>
      <c r="E35" s="1"/>
      <c r="F35" s="1"/>
      <c r="G35" s="1">
        <f>Table113151719[End Time]-Table113151719[Start Time]</f>
        <v>0</v>
      </c>
    </row>
    <row r="36" spans="4:7" x14ac:dyDescent="0.25">
      <c r="D36" s="2"/>
      <c r="E36" s="1"/>
      <c r="F36" s="1"/>
      <c r="G36" s="1">
        <f>Table113151719[End Time]-Table113151719[Start Time]</f>
        <v>0</v>
      </c>
    </row>
    <row r="37" spans="4:7" x14ac:dyDescent="0.25">
      <c r="D37" s="2"/>
      <c r="E37" s="1"/>
      <c r="F37" s="1"/>
      <c r="G37" s="1">
        <f>Table113151719[End Time]-Table113151719[Start Time]</f>
        <v>0</v>
      </c>
    </row>
    <row r="38" spans="4:7" x14ac:dyDescent="0.25">
      <c r="D38" s="2"/>
      <c r="E38" s="1"/>
      <c r="F38" s="1"/>
      <c r="G38" s="1">
        <f>Table113151719[End Time]-Table113151719[Start Time]</f>
        <v>0</v>
      </c>
    </row>
    <row r="39" spans="4:7" x14ac:dyDescent="0.25">
      <c r="D39" s="2"/>
      <c r="E39" s="1"/>
      <c r="F39" s="1"/>
      <c r="G39" s="1">
        <f>Table113151719[End Time]-Table113151719[Start Time]</f>
        <v>0</v>
      </c>
    </row>
    <row r="40" spans="4:7" x14ac:dyDescent="0.25">
      <c r="D40" s="2"/>
      <c r="E40" s="1"/>
      <c r="F40" s="1"/>
      <c r="G40" s="1">
        <f>Table113151719[End Time]-Table113151719[Start Time]</f>
        <v>0</v>
      </c>
    </row>
    <row r="41" spans="4:7" x14ac:dyDescent="0.25">
      <c r="D41" s="2"/>
      <c r="E41" s="1"/>
      <c r="F41" s="1"/>
      <c r="G41" s="1">
        <f>Table113151719[End Time]-Table113151719[Start Time]</f>
        <v>0</v>
      </c>
    </row>
    <row r="42" spans="4:7" x14ac:dyDescent="0.25">
      <c r="D42" s="2"/>
      <c r="E42" s="1"/>
      <c r="F42" s="1"/>
      <c r="G42" s="1">
        <f>Table113151719[End Time]-Table113151719[Start Time]</f>
        <v>0</v>
      </c>
    </row>
    <row r="43" spans="4:7" x14ac:dyDescent="0.25">
      <c r="D43" s="2"/>
      <c r="E43" s="1"/>
      <c r="F43" s="1"/>
      <c r="G43" s="1">
        <f>Table113151719[End Time]-Table113151719[Start Time]</f>
        <v>0</v>
      </c>
    </row>
    <row r="44" spans="4:7" x14ac:dyDescent="0.25">
      <c r="D44" s="2"/>
      <c r="E44" s="1"/>
      <c r="F44" s="1"/>
      <c r="G44" s="1">
        <f>Table113151719[End Time]-Table113151719[Start Time]</f>
        <v>0</v>
      </c>
    </row>
    <row r="45" spans="4:7" x14ac:dyDescent="0.25">
      <c r="D45" s="2"/>
      <c r="E45" s="1"/>
      <c r="F45" s="1"/>
      <c r="G45" s="1">
        <f>Table113151719[End Time]-Table113151719[Start Time]</f>
        <v>0</v>
      </c>
    </row>
    <row r="46" spans="4:7" x14ac:dyDescent="0.25">
      <c r="D46" s="2"/>
      <c r="E46" s="1"/>
      <c r="F46" s="1"/>
      <c r="G46" s="1">
        <f>Table113151719[End Time]-Table113151719[Start Time]</f>
        <v>0</v>
      </c>
    </row>
    <row r="47" spans="4:7" x14ac:dyDescent="0.25">
      <c r="D47" s="2"/>
      <c r="E47" s="1"/>
      <c r="F47" s="1"/>
      <c r="G47" s="1">
        <f>Table113151719[End Time]-Table113151719[Start Time]</f>
        <v>0</v>
      </c>
    </row>
    <row r="48" spans="4:7" x14ac:dyDescent="0.25">
      <c r="D48" s="2"/>
      <c r="E48" s="1"/>
      <c r="F48" s="1"/>
      <c r="G48" s="1">
        <f>Table113151719[End Time]-Table113151719[Start Time]</f>
        <v>0</v>
      </c>
    </row>
    <row r="49" spans="4:7" x14ac:dyDescent="0.25">
      <c r="D49" s="2"/>
      <c r="E49" s="1"/>
      <c r="F49" s="1"/>
      <c r="G49" s="1">
        <f>Table113151719[End Time]-Table113151719[Start Time]</f>
        <v>0</v>
      </c>
    </row>
    <row r="50" spans="4:7" x14ac:dyDescent="0.25">
      <c r="D50" s="2"/>
      <c r="E50" s="1"/>
      <c r="F50" s="1"/>
      <c r="G50" s="1">
        <f>Table113151719[End Time]-Table113151719[Start Time]</f>
        <v>0</v>
      </c>
    </row>
    <row r="51" spans="4:7" x14ac:dyDescent="0.25">
      <c r="D51" s="2"/>
      <c r="E51" s="1"/>
      <c r="F51" s="1"/>
      <c r="G51" s="1">
        <f>Table113151719[End Time]-Table113151719[Start Time]</f>
        <v>0</v>
      </c>
    </row>
    <row r="52" spans="4:7" x14ac:dyDescent="0.25">
      <c r="D52" s="2"/>
      <c r="E52" s="1"/>
      <c r="F52" s="1"/>
      <c r="G52" s="1">
        <f>Table113151719[End Time]-Table113151719[Start Time]</f>
        <v>0</v>
      </c>
    </row>
    <row r="53" spans="4:7" x14ac:dyDescent="0.25">
      <c r="D53" s="2"/>
      <c r="E53" s="1"/>
      <c r="F53" s="1"/>
      <c r="G53" s="1">
        <f>Table113151719[End Time]-Table113151719[Start Time]</f>
        <v>0</v>
      </c>
    </row>
    <row r="54" spans="4:7" x14ac:dyDescent="0.25">
      <c r="D54" s="2"/>
      <c r="E54" s="1"/>
      <c r="F54" s="1"/>
      <c r="G54" s="1">
        <f>Table113151719[End Time]-Table113151719[Start Time]</f>
        <v>0</v>
      </c>
    </row>
    <row r="55" spans="4:7" x14ac:dyDescent="0.25">
      <c r="D55" s="2"/>
      <c r="E55" s="1"/>
      <c r="F55" s="1"/>
      <c r="G55" s="1">
        <f>Table113151719[End Time]-Table113151719[Start Time]</f>
        <v>0</v>
      </c>
    </row>
    <row r="56" spans="4:7" x14ac:dyDescent="0.25">
      <c r="D56" s="2"/>
      <c r="E56" s="1"/>
      <c r="F56" s="1"/>
      <c r="G56" s="1">
        <f>Table113151719[End Time]-Table113151719[Start Time]</f>
        <v>0</v>
      </c>
    </row>
    <row r="57" spans="4:7" x14ac:dyDescent="0.25">
      <c r="D57" s="2"/>
      <c r="E57" s="1"/>
      <c r="F57" s="1"/>
      <c r="G57" s="1">
        <f>Table113151719[End Time]-Table113151719[Start Time]</f>
        <v>0</v>
      </c>
    </row>
    <row r="58" spans="4:7" x14ac:dyDescent="0.25">
      <c r="D58" s="2"/>
      <c r="E58" s="1"/>
      <c r="F58" s="1"/>
      <c r="G58" s="1">
        <f>Table113151719[End Time]-Table113151719[Start Time]</f>
        <v>0</v>
      </c>
    </row>
    <row r="59" spans="4:7" x14ac:dyDescent="0.25">
      <c r="D59" s="2"/>
      <c r="E59" s="1"/>
      <c r="F59" s="1"/>
      <c r="G59" s="1">
        <f>Table113151719[End Time]-Table113151719[Start Time]</f>
        <v>0</v>
      </c>
    </row>
    <row r="60" spans="4:7" x14ac:dyDescent="0.25">
      <c r="D60" s="2"/>
      <c r="E60" s="1"/>
      <c r="F60" s="1"/>
      <c r="G60" s="1">
        <f>Table113151719[End Time]-Table113151719[Start Time]</f>
        <v>0</v>
      </c>
    </row>
    <row r="61" spans="4:7" x14ac:dyDescent="0.25">
      <c r="D61" s="2"/>
      <c r="E61" s="1"/>
      <c r="F61" s="1"/>
      <c r="G61" s="1">
        <f>Table113151719[End Time]-Table113151719[Start Time]</f>
        <v>0</v>
      </c>
    </row>
    <row r="62" spans="4:7" x14ac:dyDescent="0.25">
      <c r="D62" s="2"/>
      <c r="E62" s="1"/>
      <c r="F62" s="1"/>
      <c r="G62" s="1">
        <f>Table113151719[End Time]-Table113151719[Start Time]</f>
        <v>0</v>
      </c>
    </row>
    <row r="63" spans="4:7" x14ac:dyDescent="0.25">
      <c r="D63" s="2"/>
      <c r="E63" s="1"/>
      <c r="F63" s="1"/>
      <c r="G63" s="1">
        <f>Table113151719[End Time]-Table113151719[Start Time]</f>
        <v>0</v>
      </c>
    </row>
    <row r="64" spans="4:7" x14ac:dyDescent="0.25">
      <c r="D64" s="2"/>
      <c r="E64" s="1"/>
      <c r="F64" s="1"/>
      <c r="G64" s="1">
        <f>Table113151719[End Time]-Table113151719[Start Time]</f>
        <v>0</v>
      </c>
    </row>
    <row r="65" spans="4:7" x14ac:dyDescent="0.25">
      <c r="D65" s="2"/>
      <c r="E65" s="1"/>
      <c r="F65" s="1"/>
      <c r="G65" s="1">
        <f>Table113151719[End Time]-Table113151719[Start Time]</f>
        <v>0</v>
      </c>
    </row>
    <row r="66" spans="4:7" x14ac:dyDescent="0.25">
      <c r="D66" s="2"/>
      <c r="E66" s="1"/>
      <c r="F66" s="1"/>
      <c r="G66" s="1">
        <f>Table113151719[End Time]-Table113151719[Start Time]</f>
        <v>0</v>
      </c>
    </row>
    <row r="67" spans="4:7" x14ac:dyDescent="0.25">
      <c r="D67" s="2"/>
      <c r="E67" s="1"/>
      <c r="F67" s="1"/>
      <c r="G67" s="1">
        <f>Table113151719[End Time]-Table113151719[Start Time]</f>
        <v>0</v>
      </c>
    </row>
    <row r="68" spans="4:7" x14ac:dyDescent="0.25">
      <c r="D68" s="2"/>
      <c r="E68" s="1"/>
      <c r="F68" s="1"/>
      <c r="G68" s="1">
        <f>Table113151719[End Time]-Table113151719[Start Time]</f>
        <v>0</v>
      </c>
    </row>
    <row r="69" spans="4:7" x14ac:dyDescent="0.25">
      <c r="D69" s="2"/>
      <c r="E69" s="1"/>
      <c r="F69" s="1"/>
      <c r="G69" s="1">
        <f>Table113151719[End Time]-Table113151719[Start Time]</f>
        <v>0</v>
      </c>
    </row>
    <row r="70" spans="4:7" x14ac:dyDescent="0.25">
      <c r="D70" s="2"/>
      <c r="E70" s="1"/>
      <c r="F70" s="1"/>
      <c r="G70" s="1">
        <f>Table113151719[End Time]-Table113151719[Start Time]</f>
        <v>0</v>
      </c>
    </row>
    <row r="71" spans="4:7" x14ac:dyDescent="0.25">
      <c r="D71" s="2"/>
      <c r="E71" s="1"/>
      <c r="F71" s="1"/>
      <c r="G71" s="1">
        <f>Table113151719[End Time]-Table113151719[Start Time]</f>
        <v>0</v>
      </c>
    </row>
    <row r="72" spans="4:7" x14ac:dyDescent="0.25">
      <c r="D72" s="2"/>
      <c r="E72" s="1"/>
      <c r="F72" s="1"/>
      <c r="G72" s="1">
        <f>Table113151719[End Time]-Table113151719[Start Time]</f>
        <v>0</v>
      </c>
    </row>
    <row r="73" spans="4:7" x14ac:dyDescent="0.25">
      <c r="D73" s="2"/>
      <c r="E73" s="1"/>
      <c r="F73" s="1"/>
      <c r="G73" s="1">
        <f>Table113151719[End Time]-Table113151719[Start Time]</f>
        <v>0</v>
      </c>
    </row>
    <row r="74" spans="4:7" x14ac:dyDescent="0.25">
      <c r="D74" s="2"/>
      <c r="E74" s="1"/>
      <c r="F74" s="1"/>
      <c r="G74" s="1">
        <f>Table113151719[End Time]-Table113151719[Start Time]</f>
        <v>0</v>
      </c>
    </row>
    <row r="75" spans="4:7" x14ac:dyDescent="0.25">
      <c r="D75" s="2"/>
      <c r="E75" s="1"/>
      <c r="F75" s="1"/>
      <c r="G75" s="1">
        <f>Table113151719[End Time]-Table113151719[Start Time]</f>
        <v>0</v>
      </c>
    </row>
    <row r="76" spans="4:7" x14ac:dyDescent="0.25">
      <c r="D76" s="2"/>
      <c r="E76" s="1"/>
      <c r="F76" s="1"/>
      <c r="G76" s="1">
        <f>Table113151719[End Time]-Table113151719[Start Time]</f>
        <v>0</v>
      </c>
    </row>
    <row r="77" spans="4:7" x14ac:dyDescent="0.25">
      <c r="D77" s="2"/>
      <c r="E77" s="1"/>
      <c r="F77" s="1"/>
      <c r="G77" s="1">
        <f>Table113151719[End Time]-Table113151719[Start Time]</f>
        <v>0</v>
      </c>
    </row>
    <row r="78" spans="4:7" x14ac:dyDescent="0.25">
      <c r="D78" s="2"/>
      <c r="E78" s="1"/>
      <c r="F78" s="1"/>
      <c r="G78" s="1">
        <f>Table113151719[End Time]-Table113151719[Start Time]</f>
        <v>0</v>
      </c>
    </row>
    <row r="79" spans="4:7" x14ac:dyDescent="0.25">
      <c r="D79" s="2"/>
      <c r="E79" s="1"/>
      <c r="F79" s="1"/>
      <c r="G79" s="1">
        <f>Table113151719[End Time]-Table113151719[Start Time]</f>
        <v>0</v>
      </c>
    </row>
    <row r="80" spans="4:7" x14ac:dyDescent="0.25">
      <c r="D80" s="2"/>
      <c r="E80" s="1"/>
      <c r="F80" s="1"/>
      <c r="G80" s="1">
        <f>Table113151719[End Time]-Table113151719[Start Time]</f>
        <v>0</v>
      </c>
    </row>
    <row r="81" spans="2:7" x14ac:dyDescent="0.25">
      <c r="D81" s="2"/>
      <c r="E81" s="1"/>
      <c r="F81" s="1"/>
      <c r="G81" s="1">
        <f>Table113151719[End Time]-Table113151719[Start Time]</f>
        <v>0</v>
      </c>
    </row>
    <row r="82" spans="2:7" x14ac:dyDescent="0.25">
      <c r="B82" t="s">
        <v>5</v>
      </c>
      <c r="G82" s="1">
        <f>SUBTOTAL(109,Table113151719[Subtotal])</f>
        <v>8.3333333333333343E-2</v>
      </c>
    </row>
    <row r="85" spans="2:7" x14ac:dyDescent="0.25">
      <c r="B85" t="s">
        <v>14</v>
      </c>
      <c r="C85" s="10" t="s">
        <v>15</v>
      </c>
    </row>
    <row r="86" spans="2:7" x14ac:dyDescent="0.25">
      <c r="B86" t="s">
        <v>16</v>
      </c>
      <c r="C86" s="10">
        <v>0.5</v>
      </c>
    </row>
    <row r="87" spans="2:7" x14ac:dyDescent="0.25">
      <c r="B87" t="s">
        <v>12</v>
      </c>
      <c r="C87" s="1">
        <f>Table113151719[[#Totals],[Subtotal]]</f>
        <v>8.3333333333333343E-2</v>
      </c>
    </row>
    <row r="88" spans="2:7" x14ac:dyDescent="0.25">
      <c r="B88" t="s">
        <v>13</v>
      </c>
      <c r="C88" s="11">
        <f>C87/C86</f>
        <v>0.16666666666666669</v>
      </c>
    </row>
    <row r="90" spans="2:7" x14ac:dyDescent="0.25">
      <c r="B90" s="12" t="s">
        <v>22</v>
      </c>
    </row>
    <row r="91" spans="2:7" x14ac:dyDescent="0.25">
      <c r="B91" s="3"/>
    </row>
    <row r="92" spans="2:7" x14ac:dyDescent="0.25">
      <c r="B92" s="3"/>
    </row>
    <row r="93" spans="2:7" x14ac:dyDescent="0.25">
      <c r="B93" s="3"/>
    </row>
    <row r="94" spans="2:7" x14ac:dyDescent="0.25">
      <c r="B94" s="3"/>
    </row>
    <row r="95" spans="2:7" x14ac:dyDescent="0.25">
      <c r="B95" s="3"/>
    </row>
  </sheetData>
  <pageMargins left="0.7" right="0.7" top="0.75" bottom="0.75" header="0.3" footer="0.3"/>
  <pageSetup orientation="portrait" r:id="rId1"/>
  <legacyDrawing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5"/>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23</v>
      </c>
    </row>
    <row r="3" spans="2:10" x14ac:dyDescent="0.25">
      <c r="B3" t="s">
        <v>4</v>
      </c>
      <c r="C3" t="s">
        <v>8</v>
      </c>
      <c r="D3" t="s">
        <v>0</v>
      </c>
      <c r="E3" t="s">
        <v>1</v>
      </c>
      <c r="F3" t="s">
        <v>2</v>
      </c>
      <c r="G3" t="s">
        <v>3</v>
      </c>
      <c r="J3" s="4"/>
    </row>
    <row r="4" spans="2:10" x14ac:dyDescent="0.25">
      <c r="D4" s="2">
        <v>41341</v>
      </c>
      <c r="E4" s="1">
        <v>6.25E-2</v>
      </c>
      <c r="F4" s="1">
        <v>0.10416666666666667</v>
      </c>
      <c r="G4" s="1">
        <f>Table11315171927[End Time]-Table11315171927[Start Time]</f>
        <v>4.1666666666666671E-2</v>
      </c>
    </row>
    <row r="5" spans="2:10" x14ac:dyDescent="0.25">
      <c r="D5" s="2">
        <v>41342</v>
      </c>
      <c r="E5" s="1">
        <v>0.11458333333333333</v>
      </c>
      <c r="F5" s="1">
        <v>0.15625</v>
      </c>
      <c r="G5" s="1">
        <f>Table11315171927[End Time]-Table11315171927[Start Time]</f>
        <v>4.1666666666666671E-2</v>
      </c>
    </row>
    <row r="6" spans="2:10" x14ac:dyDescent="0.25">
      <c r="D6" s="2"/>
      <c r="E6" s="1"/>
      <c r="F6" s="1"/>
      <c r="G6" s="1">
        <f>Table11315171927[End Time]-Table11315171927[Start Time]</f>
        <v>0</v>
      </c>
    </row>
    <row r="7" spans="2:10" x14ac:dyDescent="0.25">
      <c r="D7" s="2"/>
      <c r="E7" s="1"/>
      <c r="F7" s="1"/>
      <c r="G7" s="1">
        <f>Table11315171927[End Time]-Table11315171927[Start Time]</f>
        <v>0</v>
      </c>
    </row>
    <row r="8" spans="2:10" x14ac:dyDescent="0.25">
      <c r="D8" s="2"/>
      <c r="E8" s="1"/>
      <c r="F8" s="1"/>
      <c r="G8" s="1">
        <f>Table11315171927[End Time]-Table11315171927[Start Time]</f>
        <v>0</v>
      </c>
    </row>
    <row r="9" spans="2:10" x14ac:dyDescent="0.25">
      <c r="D9" s="2"/>
      <c r="E9" s="1"/>
      <c r="F9" s="1"/>
      <c r="G9" s="1">
        <f>Table11315171927[End Time]-Table11315171927[Start Time]</f>
        <v>0</v>
      </c>
    </row>
    <row r="10" spans="2:10" x14ac:dyDescent="0.25">
      <c r="D10" s="2"/>
      <c r="E10" s="1"/>
      <c r="F10" s="1"/>
      <c r="G10" s="1">
        <f>Table11315171927[End Time]-Table11315171927[Start Time]</f>
        <v>0</v>
      </c>
    </row>
    <row r="11" spans="2:10" x14ac:dyDescent="0.25">
      <c r="D11" s="2"/>
      <c r="E11" s="1"/>
      <c r="F11" s="1"/>
      <c r="G11" s="1">
        <f>Table11315171927[End Time]-Table11315171927[Start Time]</f>
        <v>0</v>
      </c>
    </row>
    <row r="12" spans="2:10" x14ac:dyDescent="0.25">
      <c r="D12" s="2"/>
      <c r="E12" s="1"/>
      <c r="F12" s="1"/>
      <c r="G12" s="1">
        <f>Table11315171927[End Time]-Table11315171927[Start Time]</f>
        <v>0</v>
      </c>
    </row>
    <row r="13" spans="2:10" x14ac:dyDescent="0.25">
      <c r="D13" s="2"/>
      <c r="E13" s="1"/>
      <c r="F13" s="1"/>
      <c r="G13" s="1">
        <f>Table11315171927[End Time]-Table11315171927[Start Time]</f>
        <v>0</v>
      </c>
    </row>
    <row r="14" spans="2:10" x14ac:dyDescent="0.25">
      <c r="D14" s="2"/>
      <c r="E14" s="1"/>
      <c r="F14" s="1"/>
      <c r="G14" s="1">
        <f>Table11315171927[End Time]-Table11315171927[Start Time]</f>
        <v>0</v>
      </c>
    </row>
    <row r="15" spans="2:10" x14ac:dyDescent="0.25">
      <c r="D15" s="2"/>
      <c r="E15" s="1"/>
      <c r="F15" s="1"/>
      <c r="G15" s="1">
        <f>Table11315171927[End Time]-Table11315171927[Start Time]</f>
        <v>0</v>
      </c>
    </row>
    <row r="16" spans="2:10" x14ac:dyDescent="0.25">
      <c r="D16" s="2"/>
      <c r="E16" s="1"/>
      <c r="F16" s="1"/>
      <c r="G16" s="1">
        <f>Table11315171927[End Time]-Table11315171927[Start Time]</f>
        <v>0</v>
      </c>
    </row>
    <row r="17" spans="4:7" x14ac:dyDescent="0.25">
      <c r="D17" s="2"/>
      <c r="E17" s="1"/>
      <c r="F17" s="1"/>
      <c r="G17" s="1">
        <f>Table11315171927[End Time]-Table11315171927[Start Time]</f>
        <v>0</v>
      </c>
    </row>
    <row r="18" spans="4:7" x14ac:dyDescent="0.25">
      <c r="D18" s="2"/>
      <c r="E18" s="1"/>
      <c r="F18" s="1"/>
      <c r="G18" s="1">
        <f>Table11315171927[End Time]-Table11315171927[Start Time]</f>
        <v>0</v>
      </c>
    </row>
    <row r="19" spans="4:7" x14ac:dyDescent="0.25">
      <c r="D19" s="2"/>
      <c r="E19" s="1"/>
      <c r="F19" s="1"/>
      <c r="G19" s="1">
        <f>Table11315171927[End Time]-Table11315171927[Start Time]</f>
        <v>0</v>
      </c>
    </row>
    <row r="20" spans="4:7" x14ac:dyDescent="0.25">
      <c r="D20" s="2"/>
      <c r="E20" s="1"/>
      <c r="F20" s="1"/>
      <c r="G20" s="1">
        <f>Table11315171927[End Time]-Table11315171927[Start Time]</f>
        <v>0</v>
      </c>
    </row>
    <row r="21" spans="4:7" x14ac:dyDescent="0.25">
      <c r="D21" s="2"/>
      <c r="E21" s="1"/>
      <c r="F21" s="1"/>
      <c r="G21" s="1">
        <f>Table11315171927[End Time]-Table11315171927[Start Time]</f>
        <v>0</v>
      </c>
    </row>
    <row r="22" spans="4:7" x14ac:dyDescent="0.25">
      <c r="D22" s="2"/>
      <c r="E22" s="1"/>
      <c r="F22" s="1"/>
      <c r="G22" s="1">
        <f>Table11315171927[End Time]-Table11315171927[Start Time]</f>
        <v>0</v>
      </c>
    </row>
    <row r="23" spans="4:7" x14ac:dyDescent="0.25">
      <c r="D23" s="2"/>
      <c r="E23" s="1"/>
      <c r="F23" s="1"/>
      <c r="G23" s="1">
        <f>Table11315171927[End Time]-Table11315171927[Start Time]</f>
        <v>0</v>
      </c>
    </row>
    <row r="24" spans="4:7" x14ac:dyDescent="0.25">
      <c r="D24" s="2"/>
      <c r="E24" s="1"/>
      <c r="F24" s="1"/>
      <c r="G24" s="1">
        <f>Table11315171927[End Time]-Table11315171927[Start Time]</f>
        <v>0</v>
      </c>
    </row>
    <row r="25" spans="4:7" x14ac:dyDescent="0.25">
      <c r="D25" s="2"/>
      <c r="E25" s="1"/>
      <c r="F25" s="1"/>
      <c r="G25" s="1">
        <f>Table11315171927[End Time]-Table11315171927[Start Time]</f>
        <v>0</v>
      </c>
    </row>
    <row r="26" spans="4:7" x14ac:dyDescent="0.25">
      <c r="D26" s="2"/>
      <c r="E26" s="1"/>
      <c r="F26" s="1"/>
      <c r="G26" s="1">
        <f>Table11315171927[End Time]-Table11315171927[Start Time]</f>
        <v>0</v>
      </c>
    </row>
    <row r="27" spans="4:7" x14ac:dyDescent="0.25">
      <c r="D27" s="2"/>
      <c r="E27" s="1"/>
      <c r="F27" s="1"/>
      <c r="G27" s="1">
        <f>Table11315171927[End Time]-Table11315171927[Start Time]</f>
        <v>0</v>
      </c>
    </row>
    <row r="28" spans="4:7" x14ac:dyDescent="0.25">
      <c r="D28" s="2"/>
      <c r="E28" s="1"/>
      <c r="F28" s="1"/>
      <c r="G28" s="1">
        <f>Table11315171927[End Time]-Table11315171927[Start Time]</f>
        <v>0</v>
      </c>
    </row>
    <row r="29" spans="4:7" x14ac:dyDescent="0.25">
      <c r="D29" s="2"/>
      <c r="E29" s="1"/>
      <c r="F29" s="1"/>
      <c r="G29" s="1">
        <f>Table11315171927[End Time]-Table11315171927[Start Time]</f>
        <v>0</v>
      </c>
    </row>
    <row r="30" spans="4:7" x14ac:dyDescent="0.25">
      <c r="D30" s="2"/>
      <c r="E30" s="1"/>
      <c r="F30" s="1"/>
      <c r="G30" s="1">
        <f>Table11315171927[End Time]-Table11315171927[Start Time]</f>
        <v>0</v>
      </c>
    </row>
    <row r="31" spans="4:7" x14ac:dyDescent="0.25">
      <c r="D31" s="2"/>
      <c r="E31" s="1"/>
      <c r="F31" s="1"/>
      <c r="G31" s="1">
        <f>Table11315171927[End Time]-Table11315171927[Start Time]</f>
        <v>0</v>
      </c>
    </row>
    <row r="32" spans="4:7" x14ac:dyDescent="0.25">
      <c r="D32" s="2"/>
      <c r="E32" s="1"/>
      <c r="F32" s="1"/>
      <c r="G32" s="1">
        <f>Table11315171927[End Time]-Table11315171927[Start Time]</f>
        <v>0</v>
      </c>
    </row>
    <row r="33" spans="4:7" x14ac:dyDescent="0.25">
      <c r="D33" s="2"/>
      <c r="E33" s="1"/>
      <c r="F33" s="1"/>
      <c r="G33" s="1">
        <f>Table11315171927[End Time]-Table11315171927[Start Time]</f>
        <v>0</v>
      </c>
    </row>
    <row r="34" spans="4:7" x14ac:dyDescent="0.25">
      <c r="D34" s="2"/>
      <c r="E34" s="1"/>
      <c r="F34" s="1"/>
      <c r="G34" s="1">
        <f>Table11315171927[End Time]-Table11315171927[Start Time]</f>
        <v>0</v>
      </c>
    </row>
    <row r="35" spans="4:7" x14ac:dyDescent="0.25">
      <c r="D35" s="2"/>
      <c r="E35" s="1"/>
      <c r="F35" s="1"/>
      <c r="G35" s="1">
        <f>Table11315171927[End Time]-Table11315171927[Start Time]</f>
        <v>0</v>
      </c>
    </row>
    <row r="36" spans="4:7" x14ac:dyDescent="0.25">
      <c r="D36" s="2"/>
      <c r="E36" s="1"/>
      <c r="F36" s="1"/>
      <c r="G36" s="1">
        <f>Table11315171927[End Time]-Table11315171927[Start Time]</f>
        <v>0</v>
      </c>
    </row>
    <row r="37" spans="4:7" x14ac:dyDescent="0.25">
      <c r="D37" s="2"/>
      <c r="E37" s="1"/>
      <c r="F37" s="1"/>
      <c r="G37" s="1">
        <f>Table11315171927[End Time]-Table11315171927[Start Time]</f>
        <v>0</v>
      </c>
    </row>
    <row r="38" spans="4:7" x14ac:dyDescent="0.25">
      <c r="D38" s="2"/>
      <c r="E38" s="1"/>
      <c r="F38" s="1"/>
      <c r="G38" s="1">
        <f>Table11315171927[End Time]-Table11315171927[Start Time]</f>
        <v>0</v>
      </c>
    </row>
    <row r="39" spans="4:7" x14ac:dyDescent="0.25">
      <c r="D39" s="2"/>
      <c r="E39" s="1"/>
      <c r="F39" s="1"/>
      <c r="G39" s="1">
        <f>Table11315171927[End Time]-Table11315171927[Start Time]</f>
        <v>0</v>
      </c>
    </row>
    <row r="40" spans="4:7" x14ac:dyDescent="0.25">
      <c r="D40" s="2"/>
      <c r="E40" s="1"/>
      <c r="F40" s="1"/>
      <c r="G40" s="1">
        <f>Table11315171927[End Time]-Table11315171927[Start Time]</f>
        <v>0</v>
      </c>
    </row>
    <row r="41" spans="4:7" x14ac:dyDescent="0.25">
      <c r="D41" s="2"/>
      <c r="E41" s="1"/>
      <c r="F41" s="1"/>
      <c r="G41" s="1">
        <f>Table11315171927[End Time]-Table11315171927[Start Time]</f>
        <v>0</v>
      </c>
    </row>
    <row r="42" spans="4:7" x14ac:dyDescent="0.25">
      <c r="D42" s="2"/>
      <c r="E42" s="1"/>
      <c r="F42" s="1"/>
      <c r="G42" s="1">
        <f>Table11315171927[End Time]-Table11315171927[Start Time]</f>
        <v>0</v>
      </c>
    </row>
    <row r="43" spans="4:7" x14ac:dyDescent="0.25">
      <c r="D43" s="2"/>
      <c r="E43" s="1"/>
      <c r="F43" s="1"/>
      <c r="G43" s="1">
        <f>Table11315171927[End Time]-Table11315171927[Start Time]</f>
        <v>0</v>
      </c>
    </row>
    <row r="44" spans="4:7" x14ac:dyDescent="0.25">
      <c r="D44" s="2"/>
      <c r="E44" s="1"/>
      <c r="F44" s="1"/>
      <c r="G44" s="1">
        <f>Table11315171927[End Time]-Table11315171927[Start Time]</f>
        <v>0</v>
      </c>
    </row>
    <row r="45" spans="4:7" x14ac:dyDescent="0.25">
      <c r="D45" s="2"/>
      <c r="E45" s="1"/>
      <c r="F45" s="1"/>
      <c r="G45" s="1">
        <f>Table11315171927[End Time]-Table11315171927[Start Time]</f>
        <v>0</v>
      </c>
    </row>
    <row r="46" spans="4:7" x14ac:dyDescent="0.25">
      <c r="D46" s="2"/>
      <c r="E46" s="1"/>
      <c r="F46" s="1"/>
      <c r="G46" s="1">
        <f>Table11315171927[End Time]-Table11315171927[Start Time]</f>
        <v>0</v>
      </c>
    </row>
    <row r="47" spans="4:7" x14ac:dyDescent="0.25">
      <c r="D47" s="2"/>
      <c r="E47" s="1"/>
      <c r="F47" s="1"/>
      <c r="G47" s="1">
        <f>Table11315171927[End Time]-Table11315171927[Start Time]</f>
        <v>0</v>
      </c>
    </row>
    <row r="48" spans="4:7" x14ac:dyDescent="0.25">
      <c r="D48" s="2"/>
      <c r="E48" s="1"/>
      <c r="F48" s="1"/>
      <c r="G48" s="1">
        <f>Table11315171927[End Time]-Table11315171927[Start Time]</f>
        <v>0</v>
      </c>
    </row>
    <row r="49" spans="4:7" x14ac:dyDescent="0.25">
      <c r="D49" s="2"/>
      <c r="E49" s="1"/>
      <c r="F49" s="1"/>
      <c r="G49" s="1">
        <f>Table11315171927[End Time]-Table11315171927[Start Time]</f>
        <v>0</v>
      </c>
    </row>
    <row r="50" spans="4:7" x14ac:dyDescent="0.25">
      <c r="D50" s="2"/>
      <c r="E50" s="1"/>
      <c r="F50" s="1"/>
      <c r="G50" s="1">
        <f>Table11315171927[End Time]-Table11315171927[Start Time]</f>
        <v>0</v>
      </c>
    </row>
    <row r="51" spans="4:7" x14ac:dyDescent="0.25">
      <c r="D51" s="2"/>
      <c r="E51" s="1"/>
      <c r="F51" s="1"/>
      <c r="G51" s="1">
        <f>Table11315171927[End Time]-Table11315171927[Start Time]</f>
        <v>0</v>
      </c>
    </row>
    <row r="52" spans="4:7" x14ac:dyDescent="0.25">
      <c r="D52" s="2"/>
      <c r="E52" s="1"/>
      <c r="F52" s="1"/>
      <c r="G52" s="1">
        <f>Table11315171927[End Time]-Table11315171927[Start Time]</f>
        <v>0</v>
      </c>
    </row>
    <row r="53" spans="4:7" x14ac:dyDescent="0.25">
      <c r="D53" s="2"/>
      <c r="E53" s="1"/>
      <c r="F53" s="1"/>
      <c r="G53" s="1">
        <f>Table11315171927[End Time]-Table11315171927[Start Time]</f>
        <v>0</v>
      </c>
    </row>
    <row r="54" spans="4:7" x14ac:dyDescent="0.25">
      <c r="D54" s="2"/>
      <c r="E54" s="1"/>
      <c r="F54" s="1"/>
      <c r="G54" s="1">
        <f>Table11315171927[End Time]-Table11315171927[Start Time]</f>
        <v>0</v>
      </c>
    </row>
    <row r="55" spans="4:7" x14ac:dyDescent="0.25">
      <c r="D55" s="2"/>
      <c r="E55" s="1"/>
      <c r="F55" s="1"/>
      <c r="G55" s="1">
        <f>Table11315171927[End Time]-Table11315171927[Start Time]</f>
        <v>0</v>
      </c>
    </row>
    <row r="56" spans="4:7" x14ac:dyDescent="0.25">
      <c r="D56" s="2"/>
      <c r="E56" s="1"/>
      <c r="F56" s="1"/>
      <c r="G56" s="1">
        <f>Table11315171927[End Time]-Table11315171927[Start Time]</f>
        <v>0</v>
      </c>
    </row>
    <row r="57" spans="4:7" x14ac:dyDescent="0.25">
      <c r="D57" s="2"/>
      <c r="E57" s="1"/>
      <c r="F57" s="1"/>
      <c r="G57" s="1">
        <f>Table11315171927[End Time]-Table11315171927[Start Time]</f>
        <v>0</v>
      </c>
    </row>
    <row r="58" spans="4:7" x14ac:dyDescent="0.25">
      <c r="D58" s="2"/>
      <c r="E58" s="1"/>
      <c r="F58" s="1"/>
      <c r="G58" s="1">
        <f>Table11315171927[End Time]-Table11315171927[Start Time]</f>
        <v>0</v>
      </c>
    </row>
    <row r="59" spans="4:7" x14ac:dyDescent="0.25">
      <c r="D59" s="2"/>
      <c r="E59" s="1"/>
      <c r="F59" s="1"/>
      <c r="G59" s="1">
        <f>Table11315171927[End Time]-Table11315171927[Start Time]</f>
        <v>0</v>
      </c>
    </row>
    <row r="60" spans="4:7" x14ac:dyDescent="0.25">
      <c r="D60" s="2"/>
      <c r="E60" s="1"/>
      <c r="F60" s="1"/>
      <c r="G60" s="1">
        <f>Table11315171927[End Time]-Table11315171927[Start Time]</f>
        <v>0</v>
      </c>
    </row>
    <row r="61" spans="4:7" x14ac:dyDescent="0.25">
      <c r="D61" s="2"/>
      <c r="E61" s="1"/>
      <c r="F61" s="1"/>
      <c r="G61" s="1">
        <f>Table11315171927[End Time]-Table11315171927[Start Time]</f>
        <v>0</v>
      </c>
    </row>
    <row r="62" spans="4:7" x14ac:dyDescent="0.25">
      <c r="D62" s="2"/>
      <c r="E62" s="1"/>
      <c r="F62" s="1"/>
      <c r="G62" s="1">
        <f>Table11315171927[End Time]-Table11315171927[Start Time]</f>
        <v>0</v>
      </c>
    </row>
    <row r="63" spans="4:7" x14ac:dyDescent="0.25">
      <c r="D63" s="2"/>
      <c r="E63" s="1"/>
      <c r="F63" s="1"/>
      <c r="G63" s="1">
        <f>Table11315171927[End Time]-Table11315171927[Start Time]</f>
        <v>0</v>
      </c>
    </row>
    <row r="64" spans="4:7" x14ac:dyDescent="0.25">
      <c r="D64" s="2"/>
      <c r="E64" s="1"/>
      <c r="F64" s="1"/>
      <c r="G64" s="1">
        <f>Table11315171927[End Time]-Table11315171927[Start Time]</f>
        <v>0</v>
      </c>
    </row>
    <row r="65" spans="4:7" x14ac:dyDescent="0.25">
      <c r="D65" s="2"/>
      <c r="E65" s="1"/>
      <c r="F65" s="1"/>
      <c r="G65" s="1">
        <f>Table11315171927[End Time]-Table11315171927[Start Time]</f>
        <v>0</v>
      </c>
    </row>
    <row r="66" spans="4:7" x14ac:dyDescent="0.25">
      <c r="D66" s="2"/>
      <c r="E66" s="1"/>
      <c r="F66" s="1"/>
      <c r="G66" s="1">
        <f>Table11315171927[End Time]-Table11315171927[Start Time]</f>
        <v>0</v>
      </c>
    </row>
    <row r="67" spans="4:7" x14ac:dyDescent="0.25">
      <c r="D67" s="2"/>
      <c r="E67" s="1"/>
      <c r="F67" s="1"/>
      <c r="G67" s="1">
        <f>Table11315171927[End Time]-Table11315171927[Start Time]</f>
        <v>0</v>
      </c>
    </row>
    <row r="68" spans="4:7" x14ac:dyDescent="0.25">
      <c r="D68" s="2"/>
      <c r="E68" s="1"/>
      <c r="F68" s="1"/>
      <c r="G68" s="1">
        <f>Table11315171927[End Time]-Table11315171927[Start Time]</f>
        <v>0</v>
      </c>
    </row>
    <row r="69" spans="4:7" x14ac:dyDescent="0.25">
      <c r="D69" s="2"/>
      <c r="E69" s="1"/>
      <c r="F69" s="1"/>
      <c r="G69" s="1">
        <f>Table11315171927[End Time]-Table11315171927[Start Time]</f>
        <v>0</v>
      </c>
    </row>
    <row r="70" spans="4:7" x14ac:dyDescent="0.25">
      <c r="D70" s="2"/>
      <c r="E70" s="1"/>
      <c r="F70" s="1"/>
      <c r="G70" s="1">
        <f>Table11315171927[End Time]-Table11315171927[Start Time]</f>
        <v>0</v>
      </c>
    </row>
    <row r="71" spans="4:7" x14ac:dyDescent="0.25">
      <c r="D71" s="2"/>
      <c r="E71" s="1"/>
      <c r="F71" s="1"/>
      <c r="G71" s="1">
        <f>Table11315171927[End Time]-Table11315171927[Start Time]</f>
        <v>0</v>
      </c>
    </row>
    <row r="72" spans="4:7" x14ac:dyDescent="0.25">
      <c r="D72" s="2"/>
      <c r="E72" s="1"/>
      <c r="F72" s="1"/>
      <c r="G72" s="1">
        <f>Table11315171927[End Time]-Table11315171927[Start Time]</f>
        <v>0</v>
      </c>
    </row>
    <row r="73" spans="4:7" x14ac:dyDescent="0.25">
      <c r="D73" s="2"/>
      <c r="E73" s="1"/>
      <c r="F73" s="1"/>
      <c r="G73" s="1">
        <f>Table11315171927[End Time]-Table11315171927[Start Time]</f>
        <v>0</v>
      </c>
    </row>
    <row r="74" spans="4:7" x14ac:dyDescent="0.25">
      <c r="D74" s="2"/>
      <c r="E74" s="1"/>
      <c r="F74" s="1"/>
      <c r="G74" s="1">
        <f>Table11315171927[End Time]-Table11315171927[Start Time]</f>
        <v>0</v>
      </c>
    </row>
    <row r="75" spans="4:7" x14ac:dyDescent="0.25">
      <c r="D75" s="2"/>
      <c r="E75" s="1"/>
      <c r="F75" s="1"/>
      <c r="G75" s="1">
        <f>Table11315171927[End Time]-Table11315171927[Start Time]</f>
        <v>0</v>
      </c>
    </row>
    <row r="76" spans="4:7" x14ac:dyDescent="0.25">
      <c r="D76" s="2"/>
      <c r="E76" s="1"/>
      <c r="F76" s="1"/>
      <c r="G76" s="1">
        <f>Table11315171927[End Time]-Table11315171927[Start Time]</f>
        <v>0</v>
      </c>
    </row>
    <row r="77" spans="4:7" x14ac:dyDescent="0.25">
      <c r="D77" s="2"/>
      <c r="E77" s="1"/>
      <c r="F77" s="1"/>
      <c r="G77" s="1">
        <f>Table11315171927[End Time]-Table11315171927[Start Time]</f>
        <v>0</v>
      </c>
    </row>
    <row r="78" spans="4:7" x14ac:dyDescent="0.25">
      <c r="D78" s="2"/>
      <c r="E78" s="1"/>
      <c r="F78" s="1"/>
      <c r="G78" s="1">
        <f>Table11315171927[End Time]-Table11315171927[Start Time]</f>
        <v>0</v>
      </c>
    </row>
    <row r="79" spans="4:7" x14ac:dyDescent="0.25">
      <c r="D79" s="2"/>
      <c r="E79" s="1"/>
      <c r="F79" s="1"/>
      <c r="G79" s="1">
        <f>Table11315171927[End Time]-Table11315171927[Start Time]</f>
        <v>0</v>
      </c>
    </row>
    <row r="80" spans="4:7" x14ac:dyDescent="0.25">
      <c r="D80" s="2"/>
      <c r="E80" s="1"/>
      <c r="F80" s="1"/>
      <c r="G80" s="1">
        <f>Table11315171927[End Time]-Table11315171927[Start Time]</f>
        <v>0</v>
      </c>
    </row>
    <row r="81" spans="2:7" x14ac:dyDescent="0.25">
      <c r="D81" s="2"/>
      <c r="E81" s="1"/>
      <c r="F81" s="1"/>
      <c r="G81" s="1">
        <f>Table11315171927[End Time]-Table11315171927[Start Time]</f>
        <v>0</v>
      </c>
    </row>
    <row r="82" spans="2:7" x14ac:dyDescent="0.25">
      <c r="B82" t="s">
        <v>5</v>
      </c>
      <c r="G82" s="1">
        <f>SUBTOTAL(109,Table11315171927[Subtotal])</f>
        <v>8.3333333333333343E-2</v>
      </c>
    </row>
    <row r="85" spans="2:7" x14ac:dyDescent="0.25">
      <c r="B85" t="s">
        <v>14</v>
      </c>
      <c r="C85" s="10" t="s">
        <v>15</v>
      </c>
    </row>
    <row r="86" spans="2:7" x14ac:dyDescent="0.25">
      <c r="B86" t="s">
        <v>16</v>
      </c>
      <c r="C86" s="10">
        <v>0.5</v>
      </c>
    </row>
    <row r="87" spans="2:7" x14ac:dyDescent="0.25">
      <c r="B87" t="s">
        <v>12</v>
      </c>
      <c r="C87" s="1">
        <f>Table11315171927[[#Totals],[Subtotal]]</f>
        <v>8.3333333333333343E-2</v>
      </c>
    </row>
    <row r="88" spans="2:7" x14ac:dyDescent="0.25">
      <c r="B88" t="s">
        <v>13</v>
      </c>
      <c r="C88" s="11">
        <f>C87/C86</f>
        <v>0.16666666666666669</v>
      </c>
    </row>
    <row r="90" spans="2:7" x14ac:dyDescent="0.25">
      <c r="B90" s="12" t="s">
        <v>22</v>
      </c>
    </row>
    <row r="91" spans="2:7" x14ac:dyDescent="0.25">
      <c r="B91" s="3"/>
    </row>
    <row r="92" spans="2:7" x14ac:dyDescent="0.25">
      <c r="B92" s="3"/>
    </row>
    <row r="93" spans="2:7" x14ac:dyDescent="0.25">
      <c r="B93" s="3"/>
    </row>
    <row r="94" spans="2:7" x14ac:dyDescent="0.25">
      <c r="B94" s="3"/>
    </row>
    <row r="95" spans="2:7" x14ac:dyDescent="0.25">
      <c r="B95" s="3"/>
    </row>
  </sheetData>
  <pageMargins left="0.7" right="0.7" top="0.75" bottom="0.75" header="0.3" footer="0.3"/>
  <pageSetup orientation="portrait" r:id="rId1"/>
  <legacy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5"/>
  <sheetViews>
    <sheetView workbookViewId="0">
      <selection activeCell="D6" sqref="D6:F81"/>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24</v>
      </c>
    </row>
    <row r="3" spans="2:10" x14ac:dyDescent="0.25">
      <c r="B3" t="s">
        <v>4</v>
      </c>
      <c r="C3" t="s">
        <v>8</v>
      </c>
      <c r="D3" t="s">
        <v>0</v>
      </c>
      <c r="E3" t="s">
        <v>1</v>
      </c>
      <c r="F3" t="s">
        <v>2</v>
      </c>
      <c r="G3" t="s">
        <v>3</v>
      </c>
      <c r="J3" s="4"/>
    </row>
    <row r="4" spans="2:10" x14ac:dyDescent="0.25">
      <c r="D4" s="2">
        <v>41341</v>
      </c>
      <c r="E4" s="1">
        <v>6.25E-2</v>
      </c>
      <c r="F4" s="1">
        <v>0.10416666666666667</v>
      </c>
      <c r="G4" s="1">
        <f>Table1131517192730[End Time]-Table1131517192730[Start Time]</f>
        <v>4.1666666666666671E-2</v>
      </c>
    </row>
    <row r="5" spans="2:10" x14ac:dyDescent="0.25">
      <c r="D5" s="2">
        <v>41342</v>
      </c>
      <c r="E5" s="1">
        <v>0.11458333333333333</v>
      </c>
      <c r="F5" s="1">
        <v>0.15625</v>
      </c>
      <c r="G5" s="1">
        <f>Table1131517192730[End Time]-Table1131517192730[Start Time]</f>
        <v>4.1666666666666671E-2</v>
      </c>
    </row>
    <row r="6" spans="2:10" x14ac:dyDescent="0.25">
      <c r="D6" s="2"/>
      <c r="E6" s="1"/>
      <c r="F6" s="1"/>
      <c r="G6" s="1">
        <f>Table1131517192730[End Time]-Table1131517192730[Start Time]</f>
        <v>0</v>
      </c>
    </row>
    <row r="7" spans="2:10" x14ac:dyDescent="0.25">
      <c r="D7" s="2"/>
      <c r="E7" s="1"/>
      <c r="F7" s="1"/>
      <c r="G7" s="1">
        <f>Table1131517192730[End Time]-Table1131517192730[Start Time]</f>
        <v>0</v>
      </c>
    </row>
    <row r="8" spans="2:10" x14ac:dyDescent="0.25">
      <c r="D8" s="2"/>
      <c r="E8" s="1"/>
      <c r="F8" s="1"/>
      <c r="G8" s="1">
        <f>Table1131517192730[End Time]-Table1131517192730[Start Time]</f>
        <v>0</v>
      </c>
    </row>
    <row r="9" spans="2:10" x14ac:dyDescent="0.25">
      <c r="D9" s="2"/>
      <c r="E9" s="1"/>
      <c r="F9" s="1"/>
      <c r="G9" s="1">
        <f>Table1131517192730[End Time]-Table1131517192730[Start Time]</f>
        <v>0</v>
      </c>
    </row>
    <row r="10" spans="2:10" x14ac:dyDescent="0.25">
      <c r="D10" s="2"/>
      <c r="E10" s="1"/>
      <c r="F10" s="1"/>
      <c r="G10" s="1">
        <f>Table1131517192730[End Time]-Table1131517192730[Start Time]</f>
        <v>0</v>
      </c>
    </row>
    <row r="11" spans="2:10" x14ac:dyDescent="0.25">
      <c r="D11" s="2"/>
      <c r="E11" s="1"/>
      <c r="F11" s="1"/>
      <c r="G11" s="1">
        <f>Table1131517192730[End Time]-Table1131517192730[Start Time]</f>
        <v>0</v>
      </c>
    </row>
    <row r="12" spans="2:10" x14ac:dyDescent="0.25">
      <c r="D12" s="2"/>
      <c r="E12" s="1"/>
      <c r="F12" s="1"/>
      <c r="G12" s="1">
        <f>Table1131517192730[End Time]-Table1131517192730[Start Time]</f>
        <v>0</v>
      </c>
    </row>
    <row r="13" spans="2:10" x14ac:dyDescent="0.25">
      <c r="D13" s="2"/>
      <c r="E13" s="1"/>
      <c r="F13" s="1"/>
      <c r="G13" s="1">
        <f>Table1131517192730[End Time]-Table1131517192730[Start Time]</f>
        <v>0</v>
      </c>
    </row>
    <row r="14" spans="2:10" x14ac:dyDescent="0.25">
      <c r="D14" s="2"/>
      <c r="E14" s="1"/>
      <c r="F14" s="1"/>
      <c r="G14" s="1">
        <f>Table1131517192730[End Time]-Table1131517192730[Start Time]</f>
        <v>0</v>
      </c>
    </row>
    <row r="15" spans="2:10" x14ac:dyDescent="0.25">
      <c r="D15" s="2"/>
      <c r="E15" s="1"/>
      <c r="F15" s="1"/>
      <c r="G15" s="1">
        <f>Table1131517192730[End Time]-Table1131517192730[Start Time]</f>
        <v>0</v>
      </c>
    </row>
    <row r="16" spans="2:10" x14ac:dyDescent="0.25">
      <c r="D16" s="2"/>
      <c r="E16" s="1"/>
      <c r="F16" s="1"/>
      <c r="G16" s="1">
        <f>Table1131517192730[End Time]-Table1131517192730[Start Time]</f>
        <v>0</v>
      </c>
    </row>
    <row r="17" spans="4:7" x14ac:dyDescent="0.25">
      <c r="D17" s="2"/>
      <c r="E17" s="1"/>
      <c r="F17" s="1"/>
      <c r="G17" s="1">
        <f>Table1131517192730[End Time]-Table1131517192730[Start Time]</f>
        <v>0</v>
      </c>
    </row>
    <row r="18" spans="4:7" x14ac:dyDescent="0.25">
      <c r="D18" s="2"/>
      <c r="E18" s="1"/>
      <c r="F18" s="1"/>
      <c r="G18" s="1">
        <f>Table1131517192730[End Time]-Table1131517192730[Start Time]</f>
        <v>0</v>
      </c>
    </row>
    <row r="19" spans="4:7" x14ac:dyDescent="0.25">
      <c r="D19" s="2"/>
      <c r="E19" s="1"/>
      <c r="F19" s="1"/>
      <c r="G19" s="1">
        <f>Table1131517192730[End Time]-Table1131517192730[Start Time]</f>
        <v>0</v>
      </c>
    </row>
    <row r="20" spans="4:7" x14ac:dyDescent="0.25">
      <c r="D20" s="2"/>
      <c r="E20" s="1"/>
      <c r="F20" s="1"/>
      <c r="G20" s="1">
        <f>Table1131517192730[End Time]-Table1131517192730[Start Time]</f>
        <v>0</v>
      </c>
    </row>
    <row r="21" spans="4:7" x14ac:dyDescent="0.25">
      <c r="D21" s="2"/>
      <c r="E21" s="1"/>
      <c r="F21" s="1"/>
      <c r="G21" s="1">
        <f>Table1131517192730[End Time]-Table1131517192730[Start Time]</f>
        <v>0</v>
      </c>
    </row>
    <row r="22" spans="4:7" x14ac:dyDescent="0.25">
      <c r="D22" s="2"/>
      <c r="E22" s="1"/>
      <c r="F22" s="1"/>
      <c r="G22" s="1">
        <f>Table1131517192730[End Time]-Table1131517192730[Start Time]</f>
        <v>0</v>
      </c>
    </row>
    <row r="23" spans="4:7" x14ac:dyDescent="0.25">
      <c r="D23" s="2"/>
      <c r="E23" s="1"/>
      <c r="F23" s="1"/>
      <c r="G23" s="1">
        <f>Table1131517192730[End Time]-Table1131517192730[Start Time]</f>
        <v>0</v>
      </c>
    </row>
    <row r="24" spans="4:7" x14ac:dyDescent="0.25">
      <c r="D24" s="2"/>
      <c r="E24" s="1"/>
      <c r="F24" s="1"/>
      <c r="G24" s="1">
        <f>Table1131517192730[End Time]-Table1131517192730[Start Time]</f>
        <v>0</v>
      </c>
    </row>
    <row r="25" spans="4:7" x14ac:dyDescent="0.25">
      <c r="D25" s="2"/>
      <c r="E25" s="1"/>
      <c r="F25" s="1"/>
      <c r="G25" s="1">
        <f>Table1131517192730[End Time]-Table1131517192730[Start Time]</f>
        <v>0</v>
      </c>
    </row>
    <row r="26" spans="4:7" x14ac:dyDescent="0.25">
      <c r="D26" s="2"/>
      <c r="E26" s="1"/>
      <c r="F26" s="1"/>
      <c r="G26" s="1">
        <f>Table1131517192730[End Time]-Table1131517192730[Start Time]</f>
        <v>0</v>
      </c>
    </row>
    <row r="27" spans="4:7" x14ac:dyDescent="0.25">
      <c r="D27" s="2"/>
      <c r="E27" s="1"/>
      <c r="F27" s="1"/>
      <c r="G27" s="1">
        <f>Table1131517192730[End Time]-Table1131517192730[Start Time]</f>
        <v>0</v>
      </c>
    </row>
    <row r="28" spans="4:7" x14ac:dyDescent="0.25">
      <c r="D28" s="2"/>
      <c r="E28" s="1"/>
      <c r="F28" s="1"/>
      <c r="G28" s="1">
        <f>Table1131517192730[End Time]-Table1131517192730[Start Time]</f>
        <v>0</v>
      </c>
    </row>
    <row r="29" spans="4:7" x14ac:dyDescent="0.25">
      <c r="D29" s="2"/>
      <c r="E29" s="1"/>
      <c r="F29" s="1"/>
      <c r="G29" s="1">
        <f>Table1131517192730[End Time]-Table1131517192730[Start Time]</f>
        <v>0</v>
      </c>
    </row>
    <row r="30" spans="4:7" x14ac:dyDescent="0.25">
      <c r="D30" s="2"/>
      <c r="E30" s="1"/>
      <c r="F30" s="1"/>
      <c r="G30" s="1">
        <f>Table1131517192730[End Time]-Table1131517192730[Start Time]</f>
        <v>0</v>
      </c>
    </row>
    <row r="31" spans="4:7" x14ac:dyDescent="0.25">
      <c r="D31" s="2"/>
      <c r="E31" s="1"/>
      <c r="F31" s="1"/>
      <c r="G31" s="1">
        <f>Table1131517192730[End Time]-Table1131517192730[Start Time]</f>
        <v>0</v>
      </c>
    </row>
    <row r="32" spans="4:7" x14ac:dyDescent="0.25">
      <c r="D32" s="2"/>
      <c r="E32" s="1"/>
      <c r="F32" s="1"/>
      <c r="G32" s="1">
        <f>Table1131517192730[End Time]-Table1131517192730[Start Time]</f>
        <v>0</v>
      </c>
    </row>
    <row r="33" spans="4:7" x14ac:dyDescent="0.25">
      <c r="D33" s="2"/>
      <c r="E33" s="1"/>
      <c r="F33" s="1"/>
      <c r="G33" s="1">
        <f>Table1131517192730[End Time]-Table1131517192730[Start Time]</f>
        <v>0</v>
      </c>
    </row>
    <row r="34" spans="4:7" x14ac:dyDescent="0.25">
      <c r="D34" s="2"/>
      <c r="E34" s="1"/>
      <c r="F34" s="1"/>
      <c r="G34" s="1">
        <f>Table1131517192730[End Time]-Table1131517192730[Start Time]</f>
        <v>0</v>
      </c>
    </row>
    <row r="35" spans="4:7" x14ac:dyDescent="0.25">
      <c r="D35" s="2"/>
      <c r="E35" s="1"/>
      <c r="F35" s="1"/>
      <c r="G35" s="1">
        <f>Table1131517192730[End Time]-Table1131517192730[Start Time]</f>
        <v>0</v>
      </c>
    </row>
    <row r="36" spans="4:7" x14ac:dyDescent="0.25">
      <c r="D36" s="2"/>
      <c r="E36" s="1"/>
      <c r="F36" s="1"/>
      <c r="G36" s="1">
        <f>Table1131517192730[End Time]-Table1131517192730[Start Time]</f>
        <v>0</v>
      </c>
    </row>
    <row r="37" spans="4:7" x14ac:dyDescent="0.25">
      <c r="D37" s="2"/>
      <c r="E37" s="1"/>
      <c r="F37" s="1"/>
      <c r="G37" s="1">
        <f>Table1131517192730[End Time]-Table1131517192730[Start Time]</f>
        <v>0</v>
      </c>
    </row>
    <row r="38" spans="4:7" x14ac:dyDescent="0.25">
      <c r="D38" s="2"/>
      <c r="E38" s="1"/>
      <c r="F38" s="1"/>
      <c r="G38" s="1">
        <f>Table1131517192730[End Time]-Table1131517192730[Start Time]</f>
        <v>0</v>
      </c>
    </row>
    <row r="39" spans="4:7" x14ac:dyDescent="0.25">
      <c r="D39" s="2"/>
      <c r="E39" s="1"/>
      <c r="F39" s="1"/>
      <c r="G39" s="1">
        <f>Table1131517192730[End Time]-Table1131517192730[Start Time]</f>
        <v>0</v>
      </c>
    </row>
    <row r="40" spans="4:7" x14ac:dyDescent="0.25">
      <c r="D40" s="2"/>
      <c r="E40" s="1"/>
      <c r="F40" s="1"/>
      <c r="G40" s="1">
        <f>Table1131517192730[End Time]-Table1131517192730[Start Time]</f>
        <v>0</v>
      </c>
    </row>
    <row r="41" spans="4:7" x14ac:dyDescent="0.25">
      <c r="D41" s="2"/>
      <c r="E41" s="1"/>
      <c r="F41" s="1"/>
      <c r="G41" s="1">
        <f>Table1131517192730[End Time]-Table1131517192730[Start Time]</f>
        <v>0</v>
      </c>
    </row>
    <row r="42" spans="4:7" x14ac:dyDescent="0.25">
      <c r="D42" s="2"/>
      <c r="E42" s="1"/>
      <c r="F42" s="1"/>
      <c r="G42" s="1">
        <f>Table1131517192730[End Time]-Table1131517192730[Start Time]</f>
        <v>0</v>
      </c>
    </row>
    <row r="43" spans="4:7" x14ac:dyDescent="0.25">
      <c r="D43" s="2"/>
      <c r="E43" s="1"/>
      <c r="F43" s="1"/>
      <c r="G43" s="1">
        <f>Table1131517192730[End Time]-Table1131517192730[Start Time]</f>
        <v>0</v>
      </c>
    </row>
    <row r="44" spans="4:7" x14ac:dyDescent="0.25">
      <c r="D44" s="2"/>
      <c r="E44" s="1"/>
      <c r="F44" s="1"/>
      <c r="G44" s="1">
        <f>Table1131517192730[End Time]-Table1131517192730[Start Time]</f>
        <v>0</v>
      </c>
    </row>
    <row r="45" spans="4:7" x14ac:dyDescent="0.25">
      <c r="D45" s="2"/>
      <c r="E45" s="1"/>
      <c r="F45" s="1"/>
      <c r="G45" s="1">
        <f>Table1131517192730[End Time]-Table1131517192730[Start Time]</f>
        <v>0</v>
      </c>
    </row>
    <row r="46" spans="4:7" x14ac:dyDescent="0.25">
      <c r="D46" s="2"/>
      <c r="E46" s="1"/>
      <c r="F46" s="1"/>
      <c r="G46" s="1">
        <f>Table1131517192730[End Time]-Table1131517192730[Start Time]</f>
        <v>0</v>
      </c>
    </row>
    <row r="47" spans="4:7" x14ac:dyDescent="0.25">
      <c r="D47" s="2"/>
      <c r="E47" s="1"/>
      <c r="F47" s="1"/>
      <c r="G47" s="1">
        <f>Table1131517192730[End Time]-Table1131517192730[Start Time]</f>
        <v>0</v>
      </c>
    </row>
    <row r="48" spans="4:7" x14ac:dyDescent="0.25">
      <c r="D48" s="2"/>
      <c r="E48" s="1"/>
      <c r="F48" s="1"/>
      <c r="G48" s="1">
        <f>Table1131517192730[End Time]-Table1131517192730[Start Time]</f>
        <v>0</v>
      </c>
    </row>
    <row r="49" spans="4:7" x14ac:dyDescent="0.25">
      <c r="D49" s="2"/>
      <c r="E49" s="1"/>
      <c r="F49" s="1"/>
      <c r="G49" s="1">
        <f>Table1131517192730[End Time]-Table1131517192730[Start Time]</f>
        <v>0</v>
      </c>
    </row>
    <row r="50" spans="4:7" x14ac:dyDescent="0.25">
      <c r="D50" s="2"/>
      <c r="E50" s="1"/>
      <c r="F50" s="1"/>
      <c r="G50" s="1">
        <f>Table1131517192730[End Time]-Table1131517192730[Start Time]</f>
        <v>0</v>
      </c>
    </row>
    <row r="51" spans="4:7" x14ac:dyDescent="0.25">
      <c r="D51" s="2"/>
      <c r="E51" s="1"/>
      <c r="F51" s="1"/>
      <c r="G51" s="1">
        <f>Table1131517192730[End Time]-Table1131517192730[Start Time]</f>
        <v>0</v>
      </c>
    </row>
    <row r="52" spans="4:7" x14ac:dyDescent="0.25">
      <c r="D52" s="2"/>
      <c r="E52" s="1"/>
      <c r="F52" s="1"/>
      <c r="G52" s="1">
        <f>Table1131517192730[End Time]-Table1131517192730[Start Time]</f>
        <v>0</v>
      </c>
    </row>
    <row r="53" spans="4:7" x14ac:dyDescent="0.25">
      <c r="D53" s="2"/>
      <c r="E53" s="1"/>
      <c r="F53" s="1"/>
      <c r="G53" s="1">
        <f>Table1131517192730[End Time]-Table1131517192730[Start Time]</f>
        <v>0</v>
      </c>
    </row>
    <row r="54" spans="4:7" x14ac:dyDescent="0.25">
      <c r="D54" s="2"/>
      <c r="E54" s="1"/>
      <c r="F54" s="1"/>
      <c r="G54" s="1">
        <f>Table1131517192730[End Time]-Table1131517192730[Start Time]</f>
        <v>0</v>
      </c>
    </row>
    <row r="55" spans="4:7" x14ac:dyDescent="0.25">
      <c r="D55" s="2"/>
      <c r="E55" s="1"/>
      <c r="F55" s="1"/>
      <c r="G55" s="1">
        <f>Table1131517192730[End Time]-Table1131517192730[Start Time]</f>
        <v>0</v>
      </c>
    </row>
    <row r="56" spans="4:7" x14ac:dyDescent="0.25">
      <c r="D56" s="2"/>
      <c r="E56" s="1"/>
      <c r="F56" s="1"/>
      <c r="G56" s="1">
        <f>Table1131517192730[End Time]-Table1131517192730[Start Time]</f>
        <v>0</v>
      </c>
    </row>
    <row r="57" spans="4:7" x14ac:dyDescent="0.25">
      <c r="D57" s="2"/>
      <c r="E57" s="1"/>
      <c r="F57" s="1"/>
      <c r="G57" s="1">
        <f>Table1131517192730[End Time]-Table1131517192730[Start Time]</f>
        <v>0</v>
      </c>
    </row>
    <row r="58" spans="4:7" x14ac:dyDescent="0.25">
      <c r="D58" s="2"/>
      <c r="E58" s="1"/>
      <c r="F58" s="1"/>
      <c r="G58" s="1">
        <f>Table1131517192730[End Time]-Table1131517192730[Start Time]</f>
        <v>0</v>
      </c>
    </row>
    <row r="59" spans="4:7" x14ac:dyDescent="0.25">
      <c r="D59" s="2"/>
      <c r="E59" s="1"/>
      <c r="F59" s="1"/>
      <c r="G59" s="1">
        <f>Table1131517192730[End Time]-Table1131517192730[Start Time]</f>
        <v>0</v>
      </c>
    </row>
    <row r="60" spans="4:7" x14ac:dyDescent="0.25">
      <c r="D60" s="2"/>
      <c r="E60" s="1"/>
      <c r="F60" s="1"/>
      <c r="G60" s="1">
        <f>Table1131517192730[End Time]-Table1131517192730[Start Time]</f>
        <v>0</v>
      </c>
    </row>
    <row r="61" spans="4:7" x14ac:dyDescent="0.25">
      <c r="D61" s="2"/>
      <c r="E61" s="1"/>
      <c r="F61" s="1"/>
      <c r="G61" s="1">
        <f>Table1131517192730[End Time]-Table1131517192730[Start Time]</f>
        <v>0</v>
      </c>
    </row>
    <row r="62" spans="4:7" x14ac:dyDescent="0.25">
      <c r="D62" s="2"/>
      <c r="E62" s="1"/>
      <c r="F62" s="1"/>
      <c r="G62" s="1">
        <f>Table1131517192730[End Time]-Table1131517192730[Start Time]</f>
        <v>0</v>
      </c>
    </row>
    <row r="63" spans="4:7" x14ac:dyDescent="0.25">
      <c r="D63" s="2"/>
      <c r="E63" s="1"/>
      <c r="F63" s="1"/>
      <c r="G63" s="1">
        <f>Table1131517192730[End Time]-Table1131517192730[Start Time]</f>
        <v>0</v>
      </c>
    </row>
    <row r="64" spans="4:7" x14ac:dyDescent="0.25">
      <c r="D64" s="2"/>
      <c r="E64" s="1"/>
      <c r="F64" s="1"/>
      <c r="G64" s="1">
        <f>Table1131517192730[End Time]-Table1131517192730[Start Time]</f>
        <v>0</v>
      </c>
    </row>
    <row r="65" spans="4:7" x14ac:dyDescent="0.25">
      <c r="D65" s="2"/>
      <c r="E65" s="1"/>
      <c r="F65" s="1"/>
      <c r="G65" s="1">
        <f>Table1131517192730[End Time]-Table1131517192730[Start Time]</f>
        <v>0</v>
      </c>
    </row>
    <row r="66" spans="4:7" x14ac:dyDescent="0.25">
      <c r="D66" s="2"/>
      <c r="E66" s="1"/>
      <c r="F66" s="1"/>
      <c r="G66" s="1">
        <f>Table1131517192730[End Time]-Table1131517192730[Start Time]</f>
        <v>0</v>
      </c>
    </row>
    <row r="67" spans="4:7" x14ac:dyDescent="0.25">
      <c r="D67" s="2"/>
      <c r="E67" s="1"/>
      <c r="F67" s="1"/>
      <c r="G67" s="1">
        <f>Table1131517192730[End Time]-Table1131517192730[Start Time]</f>
        <v>0</v>
      </c>
    </row>
    <row r="68" spans="4:7" x14ac:dyDescent="0.25">
      <c r="D68" s="2"/>
      <c r="E68" s="1"/>
      <c r="F68" s="1"/>
      <c r="G68" s="1">
        <f>Table1131517192730[End Time]-Table1131517192730[Start Time]</f>
        <v>0</v>
      </c>
    </row>
    <row r="69" spans="4:7" x14ac:dyDescent="0.25">
      <c r="D69" s="2"/>
      <c r="E69" s="1"/>
      <c r="F69" s="1"/>
      <c r="G69" s="1">
        <f>Table1131517192730[End Time]-Table1131517192730[Start Time]</f>
        <v>0</v>
      </c>
    </row>
    <row r="70" spans="4:7" x14ac:dyDescent="0.25">
      <c r="D70" s="2"/>
      <c r="E70" s="1"/>
      <c r="F70" s="1"/>
      <c r="G70" s="1">
        <f>Table1131517192730[End Time]-Table1131517192730[Start Time]</f>
        <v>0</v>
      </c>
    </row>
    <row r="71" spans="4:7" x14ac:dyDescent="0.25">
      <c r="D71" s="2"/>
      <c r="E71" s="1"/>
      <c r="F71" s="1"/>
      <c r="G71" s="1">
        <f>Table1131517192730[End Time]-Table1131517192730[Start Time]</f>
        <v>0</v>
      </c>
    </row>
    <row r="72" spans="4:7" x14ac:dyDescent="0.25">
      <c r="D72" s="2"/>
      <c r="E72" s="1"/>
      <c r="F72" s="1"/>
      <c r="G72" s="1">
        <f>Table1131517192730[End Time]-Table1131517192730[Start Time]</f>
        <v>0</v>
      </c>
    </row>
    <row r="73" spans="4:7" x14ac:dyDescent="0.25">
      <c r="D73" s="2"/>
      <c r="E73" s="1"/>
      <c r="F73" s="1"/>
      <c r="G73" s="1">
        <f>Table1131517192730[End Time]-Table1131517192730[Start Time]</f>
        <v>0</v>
      </c>
    </row>
    <row r="74" spans="4:7" x14ac:dyDescent="0.25">
      <c r="D74" s="2"/>
      <c r="E74" s="1"/>
      <c r="F74" s="1"/>
      <c r="G74" s="1">
        <f>Table1131517192730[End Time]-Table1131517192730[Start Time]</f>
        <v>0</v>
      </c>
    </row>
    <row r="75" spans="4:7" x14ac:dyDescent="0.25">
      <c r="D75" s="2"/>
      <c r="E75" s="1"/>
      <c r="F75" s="1"/>
      <c r="G75" s="1">
        <f>Table1131517192730[End Time]-Table1131517192730[Start Time]</f>
        <v>0</v>
      </c>
    </row>
    <row r="76" spans="4:7" x14ac:dyDescent="0.25">
      <c r="D76" s="2"/>
      <c r="E76" s="1"/>
      <c r="F76" s="1"/>
      <c r="G76" s="1">
        <f>Table1131517192730[End Time]-Table1131517192730[Start Time]</f>
        <v>0</v>
      </c>
    </row>
    <row r="77" spans="4:7" x14ac:dyDescent="0.25">
      <c r="D77" s="2"/>
      <c r="E77" s="1"/>
      <c r="F77" s="1"/>
      <c r="G77" s="1">
        <f>Table1131517192730[End Time]-Table1131517192730[Start Time]</f>
        <v>0</v>
      </c>
    </row>
    <row r="78" spans="4:7" x14ac:dyDescent="0.25">
      <c r="D78" s="2"/>
      <c r="E78" s="1"/>
      <c r="F78" s="1"/>
      <c r="G78" s="1">
        <f>Table1131517192730[End Time]-Table1131517192730[Start Time]</f>
        <v>0</v>
      </c>
    </row>
    <row r="79" spans="4:7" x14ac:dyDescent="0.25">
      <c r="D79" s="2"/>
      <c r="E79" s="1"/>
      <c r="F79" s="1"/>
      <c r="G79" s="1">
        <f>Table1131517192730[End Time]-Table1131517192730[Start Time]</f>
        <v>0</v>
      </c>
    </row>
    <row r="80" spans="4:7" x14ac:dyDescent="0.25">
      <c r="D80" s="2"/>
      <c r="E80" s="1"/>
      <c r="F80" s="1"/>
      <c r="G80" s="1">
        <f>Table1131517192730[End Time]-Table1131517192730[Start Time]</f>
        <v>0</v>
      </c>
    </row>
    <row r="81" spans="2:7" x14ac:dyDescent="0.25">
      <c r="D81" s="2"/>
      <c r="E81" s="1"/>
      <c r="F81" s="1"/>
      <c r="G81" s="1">
        <f>Table1131517192730[End Time]-Table1131517192730[Start Time]</f>
        <v>0</v>
      </c>
    </row>
    <row r="82" spans="2:7" x14ac:dyDescent="0.25">
      <c r="B82" t="s">
        <v>5</v>
      </c>
      <c r="G82" s="1">
        <f>SUBTOTAL(109,Table1131517192730[Subtotal])</f>
        <v>8.3333333333333343E-2</v>
      </c>
    </row>
    <row r="85" spans="2:7" x14ac:dyDescent="0.25">
      <c r="B85" t="s">
        <v>14</v>
      </c>
      <c r="C85" s="10" t="s">
        <v>15</v>
      </c>
    </row>
    <row r="86" spans="2:7" x14ac:dyDescent="0.25">
      <c r="B86" t="s">
        <v>16</v>
      </c>
      <c r="C86" s="10">
        <v>0.5</v>
      </c>
    </row>
    <row r="87" spans="2:7" x14ac:dyDescent="0.25">
      <c r="B87" t="s">
        <v>12</v>
      </c>
      <c r="C87" s="1">
        <f>Table1131517192730[[#Totals],[Subtotal]]</f>
        <v>8.3333333333333343E-2</v>
      </c>
    </row>
    <row r="88" spans="2:7" x14ac:dyDescent="0.25">
      <c r="B88" t="s">
        <v>13</v>
      </c>
      <c r="C88" s="11">
        <f>C87/C86</f>
        <v>0.16666666666666669</v>
      </c>
    </row>
    <row r="90" spans="2:7" x14ac:dyDescent="0.25">
      <c r="B90" s="12" t="s">
        <v>22</v>
      </c>
    </row>
    <row r="91" spans="2:7" x14ac:dyDescent="0.25">
      <c r="B91" s="3"/>
    </row>
    <row r="92" spans="2:7" x14ac:dyDescent="0.25">
      <c r="B92" s="3"/>
    </row>
    <row r="93" spans="2:7" x14ac:dyDescent="0.25">
      <c r="B93" s="3"/>
    </row>
    <row r="94" spans="2:7" x14ac:dyDescent="0.25">
      <c r="B94" s="3"/>
    </row>
    <row r="95" spans="2:7" x14ac:dyDescent="0.25">
      <c r="B95" s="3"/>
    </row>
  </sheetData>
  <pageMargins left="0.7" right="0.7" top="0.75" bottom="0.75" header="0.3" footer="0.3"/>
  <pageSetup orientation="portrait" r:id="rId1"/>
  <legacy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95"/>
  <sheetViews>
    <sheetView workbookViewId="0">
      <selection activeCell="D5" sqref="D5"/>
    </sheetView>
  </sheetViews>
  <sheetFormatPr defaultRowHeight="15" x14ac:dyDescent="0.25"/>
  <cols>
    <col min="1" max="1" width="3.140625" customWidth="1"/>
    <col min="2" max="2" width="73.85546875" customWidth="1"/>
    <col min="3" max="3" width="23.5703125" customWidth="1"/>
    <col min="5" max="5" width="12.140625" customWidth="1"/>
    <col min="6" max="6" width="12.42578125" customWidth="1"/>
    <col min="7" max="7" width="13.5703125" customWidth="1"/>
    <col min="10" max="10" width="17" customWidth="1"/>
  </cols>
  <sheetData>
    <row r="1" spans="2:10" ht="18.75" x14ac:dyDescent="0.3">
      <c r="B1" s="5" t="s">
        <v>25</v>
      </c>
    </row>
    <row r="3" spans="2:10" x14ac:dyDescent="0.25">
      <c r="B3" t="s">
        <v>4</v>
      </c>
      <c r="C3" t="s">
        <v>8</v>
      </c>
      <c r="D3" t="s">
        <v>0</v>
      </c>
      <c r="E3" t="s">
        <v>1</v>
      </c>
      <c r="F3" t="s">
        <v>2</v>
      </c>
      <c r="G3" t="s">
        <v>3</v>
      </c>
      <c r="J3" s="4"/>
    </row>
    <row r="4" spans="2:10" x14ac:dyDescent="0.25">
      <c r="D4" s="2">
        <v>41341</v>
      </c>
      <c r="E4" s="1">
        <v>6.25E-2</v>
      </c>
      <c r="F4" s="1">
        <v>0.10416666666666667</v>
      </c>
      <c r="G4" s="1">
        <f>Table113151719273033[End Time]-Table113151719273033[Start Time]</f>
        <v>4.1666666666666671E-2</v>
      </c>
    </row>
    <row r="5" spans="2:10" x14ac:dyDescent="0.25">
      <c r="D5" s="2">
        <v>41342</v>
      </c>
      <c r="E5" s="1">
        <v>0.11458333333333333</v>
      </c>
      <c r="F5" s="1">
        <v>0.15625</v>
      </c>
      <c r="G5" s="1">
        <f>Table113151719273033[End Time]-Table113151719273033[Start Time]</f>
        <v>4.1666666666666671E-2</v>
      </c>
    </row>
    <row r="6" spans="2:10" x14ac:dyDescent="0.25">
      <c r="D6" s="2"/>
      <c r="E6" s="1"/>
      <c r="F6" s="1"/>
      <c r="G6" s="1">
        <f>Table113151719273033[End Time]-Table113151719273033[Start Time]</f>
        <v>0</v>
      </c>
    </row>
    <row r="7" spans="2:10" x14ac:dyDescent="0.25">
      <c r="D7" s="2"/>
      <c r="E7" s="1"/>
      <c r="F7" s="1"/>
      <c r="G7" s="1">
        <f>Table113151719273033[End Time]-Table113151719273033[Start Time]</f>
        <v>0</v>
      </c>
    </row>
    <row r="8" spans="2:10" x14ac:dyDescent="0.25">
      <c r="D8" s="2"/>
      <c r="E8" s="1"/>
      <c r="F8" s="1"/>
      <c r="G8" s="1">
        <f>Table113151719273033[End Time]-Table113151719273033[Start Time]</f>
        <v>0</v>
      </c>
    </row>
    <row r="9" spans="2:10" x14ac:dyDescent="0.25">
      <c r="D9" s="2"/>
      <c r="E9" s="1"/>
      <c r="F9" s="1"/>
      <c r="G9" s="1">
        <f>Table113151719273033[End Time]-Table113151719273033[Start Time]</f>
        <v>0</v>
      </c>
    </row>
    <row r="10" spans="2:10" x14ac:dyDescent="0.25">
      <c r="D10" s="2"/>
      <c r="E10" s="1"/>
      <c r="F10" s="1"/>
      <c r="G10" s="1">
        <f>Table113151719273033[End Time]-Table113151719273033[Start Time]</f>
        <v>0</v>
      </c>
    </row>
    <row r="11" spans="2:10" x14ac:dyDescent="0.25">
      <c r="D11" s="2"/>
      <c r="E11" s="1"/>
      <c r="F11" s="1"/>
      <c r="G11" s="1">
        <f>Table113151719273033[End Time]-Table113151719273033[Start Time]</f>
        <v>0</v>
      </c>
    </row>
    <row r="12" spans="2:10" x14ac:dyDescent="0.25">
      <c r="D12" s="2"/>
      <c r="E12" s="1"/>
      <c r="F12" s="1"/>
      <c r="G12" s="1">
        <f>Table113151719273033[End Time]-Table113151719273033[Start Time]</f>
        <v>0</v>
      </c>
    </row>
    <row r="13" spans="2:10" x14ac:dyDescent="0.25">
      <c r="D13" s="2"/>
      <c r="E13" s="1"/>
      <c r="F13" s="1"/>
      <c r="G13" s="1">
        <f>Table113151719273033[End Time]-Table113151719273033[Start Time]</f>
        <v>0</v>
      </c>
    </row>
    <row r="14" spans="2:10" x14ac:dyDescent="0.25">
      <c r="D14" s="2"/>
      <c r="E14" s="1"/>
      <c r="F14" s="1"/>
      <c r="G14" s="1">
        <f>Table113151719273033[End Time]-Table113151719273033[Start Time]</f>
        <v>0</v>
      </c>
    </row>
    <row r="15" spans="2:10" x14ac:dyDescent="0.25">
      <c r="D15" s="2"/>
      <c r="E15" s="1"/>
      <c r="F15" s="1"/>
      <c r="G15" s="1">
        <f>Table113151719273033[End Time]-Table113151719273033[Start Time]</f>
        <v>0</v>
      </c>
    </row>
    <row r="16" spans="2:10" x14ac:dyDescent="0.25">
      <c r="D16" s="2"/>
      <c r="E16" s="1"/>
      <c r="F16" s="1"/>
      <c r="G16" s="1">
        <f>Table113151719273033[End Time]-Table113151719273033[Start Time]</f>
        <v>0</v>
      </c>
    </row>
    <row r="17" spans="4:7" x14ac:dyDescent="0.25">
      <c r="D17" s="2"/>
      <c r="E17" s="1"/>
      <c r="F17" s="1"/>
      <c r="G17" s="1">
        <f>Table113151719273033[End Time]-Table113151719273033[Start Time]</f>
        <v>0</v>
      </c>
    </row>
    <row r="18" spans="4:7" x14ac:dyDescent="0.25">
      <c r="D18" s="2"/>
      <c r="E18" s="1"/>
      <c r="F18" s="1"/>
      <c r="G18" s="1">
        <f>Table113151719273033[End Time]-Table113151719273033[Start Time]</f>
        <v>0</v>
      </c>
    </row>
    <row r="19" spans="4:7" x14ac:dyDescent="0.25">
      <c r="D19" s="2"/>
      <c r="E19" s="1"/>
      <c r="F19" s="1"/>
      <c r="G19" s="1">
        <f>Table113151719273033[End Time]-Table113151719273033[Start Time]</f>
        <v>0</v>
      </c>
    </row>
    <row r="20" spans="4:7" x14ac:dyDescent="0.25">
      <c r="D20" s="2"/>
      <c r="E20" s="1"/>
      <c r="F20" s="1"/>
      <c r="G20" s="1">
        <f>Table113151719273033[End Time]-Table113151719273033[Start Time]</f>
        <v>0</v>
      </c>
    </row>
    <row r="21" spans="4:7" x14ac:dyDescent="0.25">
      <c r="D21" s="2"/>
      <c r="E21" s="1"/>
      <c r="F21" s="1"/>
      <c r="G21" s="1">
        <f>Table113151719273033[End Time]-Table113151719273033[Start Time]</f>
        <v>0</v>
      </c>
    </row>
    <row r="22" spans="4:7" x14ac:dyDescent="0.25">
      <c r="D22" s="2"/>
      <c r="E22" s="1"/>
      <c r="F22" s="1"/>
      <c r="G22" s="1">
        <f>Table113151719273033[End Time]-Table113151719273033[Start Time]</f>
        <v>0</v>
      </c>
    </row>
    <row r="23" spans="4:7" x14ac:dyDescent="0.25">
      <c r="D23" s="2"/>
      <c r="E23" s="1"/>
      <c r="F23" s="1"/>
      <c r="G23" s="1">
        <f>Table113151719273033[End Time]-Table113151719273033[Start Time]</f>
        <v>0</v>
      </c>
    </row>
    <row r="24" spans="4:7" x14ac:dyDescent="0.25">
      <c r="D24" s="2"/>
      <c r="E24" s="1"/>
      <c r="F24" s="1"/>
      <c r="G24" s="1">
        <f>Table113151719273033[End Time]-Table113151719273033[Start Time]</f>
        <v>0</v>
      </c>
    </row>
    <row r="25" spans="4:7" x14ac:dyDescent="0.25">
      <c r="D25" s="2"/>
      <c r="E25" s="1"/>
      <c r="F25" s="1"/>
      <c r="G25" s="1">
        <f>Table113151719273033[End Time]-Table113151719273033[Start Time]</f>
        <v>0</v>
      </c>
    </row>
    <row r="26" spans="4:7" x14ac:dyDescent="0.25">
      <c r="D26" s="2"/>
      <c r="E26" s="1"/>
      <c r="F26" s="1"/>
      <c r="G26" s="1">
        <f>Table113151719273033[End Time]-Table113151719273033[Start Time]</f>
        <v>0</v>
      </c>
    </row>
    <row r="27" spans="4:7" x14ac:dyDescent="0.25">
      <c r="D27" s="2"/>
      <c r="E27" s="1"/>
      <c r="F27" s="1"/>
      <c r="G27" s="1">
        <f>Table113151719273033[End Time]-Table113151719273033[Start Time]</f>
        <v>0</v>
      </c>
    </row>
    <row r="28" spans="4:7" x14ac:dyDescent="0.25">
      <c r="D28" s="2"/>
      <c r="E28" s="1"/>
      <c r="F28" s="1"/>
      <c r="G28" s="1">
        <f>Table113151719273033[End Time]-Table113151719273033[Start Time]</f>
        <v>0</v>
      </c>
    </row>
    <row r="29" spans="4:7" x14ac:dyDescent="0.25">
      <c r="D29" s="2"/>
      <c r="E29" s="1"/>
      <c r="F29" s="1"/>
      <c r="G29" s="1">
        <f>Table113151719273033[End Time]-Table113151719273033[Start Time]</f>
        <v>0</v>
      </c>
    </row>
    <row r="30" spans="4:7" x14ac:dyDescent="0.25">
      <c r="D30" s="2"/>
      <c r="E30" s="1"/>
      <c r="F30" s="1"/>
      <c r="G30" s="1">
        <f>Table113151719273033[End Time]-Table113151719273033[Start Time]</f>
        <v>0</v>
      </c>
    </row>
    <row r="31" spans="4:7" x14ac:dyDescent="0.25">
      <c r="D31" s="2"/>
      <c r="E31" s="1"/>
      <c r="F31" s="1"/>
      <c r="G31" s="1">
        <f>Table113151719273033[End Time]-Table113151719273033[Start Time]</f>
        <v>0</v>
      </c>
    </row>
    <row r="32" spans="4:7" x14ac:dyDescent="0.25">
      <c r="D32" s="2"/>
      <c r="E32" s="1"/>
      <c r="F32" s="1"/>
      <c r="G32" s="1">
        <f>Table113151719273033[End Time]-Table113151719273033[Start Time]</f>
        <v>0</v>
      </c>
    </row>
    <row r="33" spans="4:7" x14ac:dyDescent="0.25">
      <c r="D33" s="2"/>
      <c r="E33" s="1"/>
      <c r="F33" s="1"/>
      <c r="G33" s="1">
        <f>Table113151719273033[End Time]-Table113151719273033[Start Time]</f>
        <v>0</v>
      </c>
    </row>
    <row r="34" spans="4:7" x14ac:dyDescent="0.25">
      <c r="D34" s="2"/>
      <c r="E34" s="1"/>
      <c r="F34" s="1"/>
      <c r="G34" s="1">
        <f>Table113151719273033[End Time]-Table113151719273033[Start Time]</f>
        <v>0</v>
      </c>
    </row>
    <row r="35" spans="4:7" x14ac:dyDescent="0.25">
      <c r="D35" s="2"/>
      <c r="E35" s="1"/>
      <c r="F35" s="1"/>
      <c r="G35" s="1">
        <f>Table113151719273033[End Time]-Table113151719273033[Start Time]</f>
        <v>0</v>
      </c>
    </row>
    <row r="36" spans="4:7" x14ac:dyDescent="0.25">
      <c r="D36" s="2"/>
      <c r="E36" s="1"/>
      <c r="F36" s="1"/>
      <c r="G36" s="1">
        <f>Table113151719273033[End Time]-Table113151719273033[Start Time]</f>
        <v>0</v>
      </c>
    </row>
    <row r="37" spans="4:7" x14ac:dyDescent="0.25">
      <c r="D37" s="2"/>
      <c r="E37" s="1"/>
      <c r="F37" s="1"/>
      <c r="G37" s="1">
        <f>Table113151719273033[End Time]-Table113151719273033[Start Time]</f>
        <v>0</v>
      </c>
    </row>
    <row r="38" spans="4:7" x14ac:dyDescent="0.25">
      <c r="D38" s="2"/>
      <c r="E38" s="1"/>
      <c r="F38" s="1"/>
      <c r="G38" s="1">
        <f>Table113151719273033[End Time]-Table113151719273033[Start Time]</f>
        <v>0</v>
      </c>
    </row>
    <row r="39" spans="4:7" x14ac:dyDescent="0.25">
      <c r="D39" s="2"/>
      <c r="E39" s="1"/>
      <c r="F39" s="1"/>
      <c r="G39" s="1">
        <f>Table113151719273033[End Time]-Table113151719273033[Start Time]</f>
        <v>0</v>
      </c>
    </row>
    <row r="40" spans="4:7" x14ac:dyDescent="0.25">
      <c r="D40" s="2"/>
      <c r="E40" s="1"/>
      <c r="F40" s="1"/>
      <c r="G40" s="1">
        <f>Table113151719273033[End Time]-Table113151719273033[Start Time]</f>
        <v>0</v>
      </c>
    </row>
    <row r="41" spans="4:7" x14ac:dyDescent="0.25">
      <c r="D41" s="2"/>
      <c r="E41" s="1"/>
      <c r="F41" s="1"/>
      <c r="G41" s="1">
        <f>Table113151719273033[End Time]-Table113151719273033[Start Time]</f>
        <v>0</v>
      </c>
    </row>
    <row r="42" spans="4:7" x14ac:dyDescent="0.25">
      <c r="D42" s="2"/>
      <c r="E42" s="1"/>
      <c r="F42" s="1"/>
      <c r="G42" s="1">
        <f>Table113151719273033[End Time]-Table113151719273033[Start Time]</f>
        <v>0</v>
      </c>
    </row>
    <row r="43" spans="4:7" x14ac:dyDescent="0.25">
      <c r="D43" s="2"/>
      <c r="E43" s="1"/>
      <c r="F43" s="1"/>
      <c r="G43" s="1">
        <f>Table113151719273033[End Time]-Table113151719273033[Start Time]</f>
        <v>0</v>
      </c>
    </row>
    <row r="44" spans="4:7" x14ac:dyDescent="0.25">
      <c r="D44" s="2"/>
      <c r="E44" s="1"/>
      <c r="F44" s="1"/>
      <c r="G44" s="1">
        <f>Table113151719273033[End Time]-Table113151719273033[Start Time]</f>
        <v>0</v>
      </c>
    </row>
    <row r="45" spans="4:7" x14ac:dyDescent="0.25">
      <c r="D45" s="2"/>
      <c r="E45" s="1"/>
      <c r="F45" s="1"/>
      <c r="G45" s="1">
        <f>Table113151719273033[End Time]-Table113151719273033[Start Time]</f>
        <v>0</v>
      </c>
    </row>
    <row r="46" spans="4:7" x14ac:dyDescent="0.25">
      <c r="D46" s="2"/>
      <c r="E46" s="1"/>
      <c r="F46" s="1"/>
      <c r="G46" s="1">
        <f>Table113151719273033[End Time]-Table113151719273033[Start Time]</f>
        <v>0</v>
      </c>
    </row>
    <row r="47" spans="4:7" x14ac:dyDescent="0.25">
      <c r="D47" s="2"/>
      <c r="E47" s="1"/>
      <c r="F47" s="1"/>
      <c r="G47" s="1">
        <f>Table113151719273033[End Time]-Table113151719273033[Start Time]</f>
        <v>0</v>
      </c>
    </row>
    <row r="48" spans="4:7" x14ac:dyDescent="0.25">
      <c r="D48" s="2"/>
      <c r="E48" s="1"/>
      <c r="F48" s="1"/>
      <c r="G48" s="1">
        <f>Table113151719273033[End Time]-Table113151719273033[Start Time]</f>
        <v>0</v>
      </c>
    </row>
    <row r="49" spans="4:7" x14ac:dyDescent="0.25">
      <c r="D49" s="2"/>
      <c r="E49" s="1"/>
      <c r="F49" s="1"/>
      <c r="G49" s="1">
        <f>Table113151719273033[End Time]-Table113151719273033[Start Time]</f>
        <v>0</v>
      </c>
    </row>
    <row r="50" spans="4:7" x14ac:dyDescent="0.25">
      <c r="D50" s="2"/>
      <c r="E50" s="1"/>
      <c r="F50" s="1"/>
      <c r="G50" s="1">
        <f>Table113151719273033[End Time]-Table113151719273033[Start Time]</f>
        <v>0</v>
      </c>
    </row>
    <row r="51" spans="4:7" x14ac:dyDescent="0.25">
      <c r="D51" s="2"/>
      <c r="E51" s="1"/>
      <c r="F51" s="1"/>
      <c r="G51" s="1">
        <f>Table113151719273033[End Time]-Table113151719273033[Start Time]</f>
        <v>0</v>
      </c>
    </row>
    <row r="52" spans="4:7" x14ac:dyDescent="0.25">
      <c r="D52" s="2"/>
      <c r="E52" s="1"/>
      <c r="F52" s="1"/>
      <c r="G52" s="1">
        <f>Table113151719273033[End Time]-Table113151719273033[Start Time]</f>
        <v>0</v>
      </c>
    </row>
    <row r="53" spans="4:7" x14ac:dyDescent="0.25">
      <c r="D53" s="2"/>
      <c r="E53" s="1"/>
      <c r="F53" s="1"/>
      <c r="G53" s="1">
        <f>Table113151719273033[End Time]-Table113151719273033[Start Time]</f>
        <v>0</v>
      </c>
    </row>
    <row r="54" spans="4:7" x14ac:dyDescent="0.25">
      <c r="D54" s="2"/>
      <c r="E54" s="1"/>
      <c r="F54" s="1"/>
      <c r="G54" s="1">
        <f>Table113151719273033[End Time]-Table113151719273033[Start Time]</f>
        <v>0</v>
      </c>
    </row>
    <row r="55" spans="4:7" x14ac:dyDescent="0.25">
      <c r="D55" s="2"/>
      <c r="E55" s="1"/>
      <c r="F55" s="1"/>
      <c r="G55" s="1">
        <f>Table113151719273033[End Time]-Table113151719273033[Start Time]</f>
        <v>0</v>
      </c>
    </row>
    <row r="56" spans="4:7" x14ac:dyDescent="0.25">
      <c r="D56" s="2"/>
      <c r="E56" s="1"/>
      <c r="F56" s="1"/>
      <c r="G56" s="1">
        <f>Table113151719273033[End Time]-Table113151719273033[Start Time]</f>
        <v>0</v>
      </c>
    </row>
    <row r="57" spans="4:7" x14ac:dyDescent="0.25">
      <c r="D57" s="2"/>
      <c r="E57" s="1"/>
      <c r="F57" s="1"/>
      <c r="G57" s="1">
        <f>Table113151719273033[End Time]-Table113151719273033[Start Time]</f>
        <v>0</v>
      </c>
    </row>
    <row r="58" spans="4:7" x14ac:dyDescent="0.25">
      <c r="D58" s="2"/>
      <c r="E58" s="1"/>
      <c r="F58" s="1"/>
      <c r="G58" s="1">
        <f>Table113151719273033[End Time]-Table113151719273033[Start Time]</f>
        <v>0</v>
      </c>
    </row>
    <row r="59" spans="4:7" x14ac:dyDescent="0.25">
      <c r="D59" s="2"/>
      <c r="E59" s="1"/>
      <c r="F59" s="1"/>
      <c r="G59" s="1">
        <f>Table113151719273033[End Time]-Table113151719273033[Start Time]</f>
        <v>0</v>
      </c>
    </row>
    <row r="60" spans="4:7" x14ac:dyDescent="0.25">
      <c r="D60" s="2"/>
      <c r="E60" s="1"/>
      <c r="F60" s="1"/>
      <c r="G60" s="1">
        <f>Table113151719273033[End Time]-Table113151719273033[Start Time]</f>
        <v>0</v>
      </c>
    </row>
    <row r="61" spans="4:7" x14ac:dyDescent="0.25">
      <c r="D61" s="2"/>
      <c r="E61" s="1"/>
      <c r="F61" s="1"/>
      <c r="G61" s="1">
        <f>Table113151719273033[End Time]-Table113151719273033[Start Time]</f>
        <v>0</v>
      </c>
    </row>
    <row r="62" spans="4:7" x14ac:dyDescent="0.25">
      <c r="D62" s="2"/>
      <c r="E62" s="1"/>
      <c r="F62" s="1"/>
      <c r="G62" s="1">
        <f>Table113151719273033[End Time]-Table113151719273033[Start Time]</f>
        <v>0</v>
      </c>
    </row>
    <row r="63" spans="4:7" x14ac:dyDescent="0.25">
      <c r="D63" s="2"/>
      <c r="E63" s="1"/>
      <c r="F63" s="1"/>
      <c r="G63" s="1">
        <f>Table113151719273033[End Time]-Table113151719273033[Start Time]</f>
        <v>0</v>
      </c>
    </row>
    <row r="64" spans="4:7" x14ac:dyDescent="0.25">
      <c r="D64" s="2"/>
      <c r="E64" s="1"/>
      <c r="F64" s="1"/>
      <c r="G64" s="1">
        <f>Table113151719273033[End Time]-Table113151719273033[Start Time]</f>
        <v>0</v>
      </c>
    </row>
    <row r="65" spans="4:7" x14ac:dyDescent="0.25">
      <c r="D65" s="2"/>
      <c r="E65" s="1"/>
      <c r="F65" s="1"/>
      <c r="G65" s="1">
        <f>Table113151719273033[End Time]-Table113151719273033[Start Time]</f>
        <v>0</v>
      </c>
    </row>
    <row r="66" spans="4:7" x14ac:dyDescent="0.25">
      <c r="D66" s="2"/>
      <c r="E66" s="1"/>
      <c r="F66" s="1"/>
      <c r="G66" s="1">
        <f>Table113151719273033[End Time]-Table113151719273033[Start Time]</f>
        <v>0</v>
      </c>
    </row>
    <row r="67" spans="4:7" x14ac:dyDescent="0.25">
      <c r="D67" s="2"/>
      <c r="E67" s="1"/>
      <c r="F67" s="1"/>
      <c r="G67" s="1">
        <f>Table113151719273033[End Time]-Table113151719273033[Start Time]</f>
        <v>0</v>
      </c>
    </row>
    <row r="68" spans="4:7" x14ac:dyDescent="0.25">
      <c r="D68" s="2"/>
      <c r="E68" s="1"/>
      <c r="F68" s="1"/>
      <c r="G68" s="1">
        <f>Table113151719273033[End Time]-Table113151719273033[Start Time]</f>
        <v>0</v>
      </c>
    </row>
    <row r="69" spans="4:7" x14ac:dyDescent="0.25">
      <c r="D69" s="2"/>
      <c r="E69" s="1"/>
      <c r="F69" s="1"/>
      <c r="G69" s="1">
        <f>Table113151719273033[End Time]-Table113151719273033[Start Time]</f>
        <v>0</v>
      </c>
    </row>
    <row r="70" spans="4:7" x14ac:dyDescent="0.25">
      <c r="D70" s="2"/>
      <c r="E70" s="1"/>
      <c r="F70" s="1"/>
      <c r="G70" s="1">
        <f>Table113151719273033[End Time]-Table113151719273033[Start Time]</f>
        <v>0</v>
      </c>
    </row>
    <row r="71" spans="4:7" x14ac:dyDescent="0.25">
      <c r="D71" s="2"/>
      <c r="E71" s="1"/>
      <c r="F71" s="1"/>
      <c r="G71" s="1">
        <f>Table113151719273033[End Time]-Table113151719273033[Start Time]</f>
        <v>0</v>
      </c>
    </row>
    <row r="72" spans="4:7" x14ac:dyDescent="0.25">
      <c r="D72" s="2"/>
      <c r="E72" s="1"/>
      <c r="F72" s="1"/>
      <c r="G72" s="1">
        <f>Table113151719273033[End Time]-Table113151719273033[Start Time]</f>
        <v>0</v>
      </c>
    </row>
    <row r="73" spans="4:7" x14ac:dyDescent="0.25">
      <c r="D73" s="2"/>
      <c r="E73" s="1"/>
      <c r="F73" s="1"/>
      <c r="G73" s="1">
        <f>Table113151719273033[End Time]-Table113151719273033[Start Time]</f>
        <v>0</v>
      </c>
    </row>
    <row r="74" spans="4:7" x14ac:dyDescent="0.25">
      <c r="D74" s="2"/>
      <c r="E74" s="1"/>
      <c r="F74" s="1"/>
      <c r="G74" s="1">
        <f>Table113151719273033[End Time]-Table113151719273033[Start Time]</f>
        <v>0</v>
      </c>
    </row>
    <row r="75" spans="4:7" x14ac:dyDescent="0.25">
      <c r="D75" s="2"/>
      <c r="E75" s="1"/>
      <c r="F75" s="1"/>
      <c r="G75" s="1">
        <f>Table113151719273033[End Time]-Table113151719273033[Start Time]</f>
        <v>0</v>
      </c>
    </row>
    <row r="76" spans="4:7" x14ac:dyDescent="0.25">
      <c r="D76" s="2"/>
      <c r="E76" s="1"/>
      <c r="F76" s="1"/>
      <c r="G76" s="1">
        <f>Table113151719273033[End Time]-Table113151719273033[Start Time]</f>
        <v>0</v>
      </c>
    </row>
    <row r="77" spans="4:7" x14ac:dyDescent="0.25">
      <c r="D77" s="2"/>
      <c r="E77" s="1"/>
      <c r="F77" s="1"/>
      <c r="G77" s="1">
        <f>Table113151719273033[End Time]-Table113151719273033[Start Time]</f>
        <v>0</v>
      </c>
    </row>
    <row r="78" spans="4:7" x14ac:dyDescent="0.25">
      <c r="D78" s="2"/>
      <c r="E78" s="1"/>
      <c r="F78" s="1"/>
      <c r="G78" s="1">
        <f>Table113151719273033[End Time]-Table113151719273033[Start Time]</f>
        <v>0</v>
      </c>
    </row>
    <row r="79" spans="4:7" x14ac:dyDescent="0.25">
      <c r="D79" s="2"/>
      <c r="E79" s="1"/>
      <c r="F79" s="1"/>
      <c r="G79" s="1">
        <f>Table113151719273033[End Time]-Table113151719273033[Start Time]</f>
        <v>0</v>
      </c>
    </row>
    <row r="80" spans="4:7" x14ac:dyDescent="0.25">
      <c r="D80" s="2"/>
      <c r="E80" s="1"/>
      <c r="F80" s="1"/>
      <c r="G80" s="1">
        <f>Table113151719273033[End Time]-Table113151719273033[Start Time]</f>
        <v>0</v>
      </c>
    </row>
    <row r="81" spans="2:7" x14ac:dyDescent="0.25">
      <c r="D81" s="2"/>
      <c r="E81" s="1"/>
      <c r="F81" s="1"/>
      <c r="G81" s="1">
        <f>Table113151719273033[End Time]-Table113151719273033[Start Time]</f>
        <v>0</v>
      </c>
    </row>
    <row r="82" spans="2:7" x14ac:dyDescent="0.25">
      <c r="B82" t="s">
        <v>5</v>
      </c>
      <c r="G82" s="1">
        <f>SUBTOTAL(109,Table113151719273033[Subtotal])</f>
        <v>8.3333333333333343E-2</v>
      </c>
    </row>
    <row r="85" spans="2:7" x14ac:dyDescent="0.25">
      <c r="B85" t="s">
        <v>14</v>
      </c>
      <c r="C85" s="10" t="s">
        <v>15</v>
      </c>
    </row>
    <row r="86" spans="2:7" x14ac:dyDescent="0.25">
      <c r="B86" t="s">
        <v>16</v>
      </c>
      <c r="C86" s="10">
        <v>0.5</v>
      </c>
    </row>
    <row r="87" spans="2:7" x14ac:dyDescent="0.25">
      <c r="B87" t="s">
        <v>12</v>
      </c>
      <c r="C87" s="1">
        <f>Table113151719273033[[#Totals],[Subtotal]]</f>
        <v>8.3333333333333343E-2</v>
      </c>
    </row>
    <row r="88" spans="2:7" x14ac:dyDescent="0.25">
      <c r="B88" t="s">
        <v>13</v>
      </c>
      <c r="C88" s="11">
        <f>C87/C86</f>
        <v>0.16666666666666669</v>
      </c>
    </row>
    <row r="90" spans="2:7" x14ac:dyDescent="0.25">
      <c r="B90" s="12" t="s">
        <v>22</v>
      </c>
    </row>
    <row r="91" spans="2:7" x14ac:dyDescent="0.25">
      <c r="B91" s="3"/>
    </row>
    <row r="92" spans="2:7" x14ac:dyDescent="0.25">
      <c r="B92" s="3"/>
    </row>
    <row r="93" spans="2:7" x14ac:dyDescent="0.25">
      <c r="B93" s="3"/>
    </row>
    <row r="94" spans="2:7" x14ac:dyDescent="0.25">
      <c r="B94" s="3"/>
    </row>
    <row r="95" spans="2:7" x14ac:dyDescent="0.25">
      <c r="B95" s="3"/>
    </row>
  </sheetData>
  <pageMargins left="0.7" right="0.7" top="0.75" bottom="0.75" header="0.3" footer="0.3"/>
  <pageSetup orientation="portrait" r:id="rId1"/>
  <legacy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Week-1</vt:lpstr>
      <vt:lpstr>Week-2</vt:lpstr>
      <vt:lpstr>Week-3</vt:lpstr>
      <vt:lpstr>Week-4</vt:lpstr>
      <vt:lpstr>Week-5</vt:lpstr>
      <vt:lpstr>Week-6</vt:lpstr>
      <vt:lpstr>Week-7</vt:lpstr>
      <vt:lpstr>Week-8</vt:lpstr>
      <vt:lpstr>Week-9</vt:lpstr>
      <vt:lpstr>Week-10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dc:creator>
  <cp:lastModifiedBy>vv</cp:lastModifiedBy>
  <dcterms:created xsi:type="dcterms:W3CDTF">2013-01-08T01:25:57Z</dcterms:created>
  <dcterms:modified xsi:type="dcterms:W3CDTF">2013-01-08T02:44:25Z</dcterms:modified>
</cp:coreProperties>
</file>