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Data\UCI Classes from 2017\2020-2 Spring ICS-33, 7, 193\ICS-7\lectures\lecture4\"/>
    </mc:Choice>
  </mc:AlternateContent>
  <xr:revisionPtr revIDLastSave="0" documentId="13_ncr:1_{B7BE651B-75B2-4FF2-91FB-C31FBD4CE6AB}" xr6:coauthVersionLast="36" xr6:coauthVersionMax="36" xr10:uidLastSave="{00000000-0000-0000-0000-000000000000}"/>
  <bookViews>
    <workbookView xWindow="360" yWindow="135" windowWidth="8115" windowHeight="8010" xr2:uid="{00000000-000D-0000-FFFF-FFFF00000000}"/>
  </bookViews>
  <sheets>
    <sheet name="Interest " sheetId="6" r:id="rId1"/>
    <sheet name="Sheet1" sheetId="7" r:id="rId2"/>
  </sheets>
  <calcPr calcId="191029"/>
</workbook>
</file>

<file path=xl/calcChain.xml><?xml version="1.0" encoding="utf-8"?>
<calcChain xmlns="http://schemas.openxmlformats.org/spreadsheetml/2006/main">
  <c r="I4" i="6" l="1"/>
  <c r="I2" i="6" s="1"/>
  <c r="F3" i="6"/>
  <c r="D3" i="6"/>
  <c r="B3" i="6"/>
  <c r="B8" i="6"/>
  <c r="C8" i="6" s="1"/>
  <c r="B9" i="6" s="1"/>
  <c r="M8" i="6"/>
  <c r="I8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F8" i="6"/>
  <c r="G8" i="6" s="1"/>
  <c r="F9" i="6" s="1"/>
  <c r="D8" i="6"/>
  <c r="E8" i="6" s="1"/>
  <c r="D9" i="6" s="1"/>
  <c r="J8" i="6" l="1"/>
  <c r="I9" i="6" s="1"/>
  <c r="G9" i="6"/>
  <c r="F10" i="6" s="1"/>
  <c r="E9" i="6"/>
  <c r="D10" i="6" s="1"/>
  <c r="A23" i="6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C9" i="6"/>
  <c r="B10" i="6" s="1"/>
  <c r="J9" i="6" l="1"/>
  <c r="I10" i="6" s="1"/>
  <c r="J10" i="6" s="1"/>
  <c r="I11" i="6" s="1"/>
  <c r="C10" i="6"/>
  <c r="B11" i="6" s="1"/>
  <c r="G10" i="6"/>
  <c r="F11" i="6" s="1"/>
  <c r="E10" i="6"/>
  <c r="D11" i="6" s="1"/>
  <c r="E11" i="6" l="1"/>
  <c r="D12" i="6" s="1"/>
  <c r="C11" i="6"/>
  <c r="B12" i="6" s="1"/>
  <c r="J11" i="6"/>
  <c r="I12" i="6" s="1"/>
  <c r="G11" i="6"/>
  <c r="F12" i="6" s="1"/>
  <c r="G12" i="6" l="1"/>
  <c r="F13" i="6" s="1"/>
  <c r="J12" i="6"/>
  <c r="I13" i="6" s="1"/>
  <c r="E12" i="6"/>
  <c r="D13" i="6" s="1"/>
  <c r="C12" i="6"/>
  <c r="B13" i="6" s="1"/>
  <c r="C13" i="6" l="1"/>
  <c r="B14" i="6" s="1"/>
  <c r="E13" i="6"/>
  <c r="D14" i="6" s="1"/>
  <c r="G13" i="6"/>
  <c r="F14" i="6" s="1"/>
  <c r="J13" i="6"/>
  <c r="I14" i="6" s="1"/>
  <c r="J14" i="6" l="1"/>
  <c r="I15" i="6" s="1"/>
  <c r="G14" i="6"/>
  <c r="F15" i="6" s="1"/>
  <c r="C14" i="6"/>
  <c r="B15" i="6" s="1"/>
  <c r="E14" i="6"/>
  <c r="D15" i="6" s="1"/>
  <c r="E15" i="6" l="1"/>
  <c r="D16" i="6" s="1"/>
  <c r="C15" i="6"/>
  <c r="B16" i="6" s="1"/>
  <c r="J15" i="6"/>
  <c r="I16" i="6" s="1"/>
  <c r="G15" i="6"/>
  <c r="F16" i="6" s="1"/>
  <c r="G16" i="6" l="1"/>
  <c r="F17" i="6" s="1"/>
  <c r="J16" i="6"/>
  <c r="I17" i="6" s="1"/>
  <c r="E16" i="6"/>
  <c r="D17" i="6" s="1"/>
  <c r="C16" i="6"/>
  <c r="B17" i="6" s="1"/>
  <c r="G17" i="6" l="1"/>
  <c r="F18" i="6" s="1"/>
  <c r="E17" i="6"/>
  <c r="D18" i="6" s="1"/>
  <c r="C17" i="6"/>
  <c r="B18" i="6" s="1"/>
  <c r="J17" i="6"/>
  <c r="I18" i="6" s="1"/>
  <c r="C18" i="6" l="1"/>
  <c r="B19" i="6" s="1"/>
  <c r="G18" i="6"/>
  <c r="F19" i="6" s="1"/>
  <c r="J18" i="6"/>
  <c r="I19" i="6" s="1"/>
  <c r="E18" i="6"/>
  <c r="D19" i="6" s="1"/>
  <c r="E19" i="6" l="1"/>
  <c r="D20" i="6" s="1"/>
  <c r="C19" i="6"/>
  <c r="B20" i="6" s="1"/>
  <c r="J19" i="6"/>
  <c r="I20" i="6" s="1"/>
  <c r="G19" i="6"/>
  <c r="F20" i="6" s="1"/>
  <c r="J20" i="6" l="1"/>
  <c r="I21" i="6" s="1"/>
  <c r="E20" i="6"/>
  <c r="D21" i="6" s="1"/>
  <c r="G20" i="6"/>
  <c r="F21" i="6" s="1"/>
  <c r="C20" i="6"/>
  <c r="B21" i="6" s="1"/>
  <c r="J21" i="6" l="1"/>
  <c r="I22" i="6" s="1"/>
  <c r="C21" i="6"/>
  <c r="B22" i="6" s="1"/>
  <c r="G21" i="6"/>
  <c r="F22" i="6" s="1"/>
  <c r="E21" i="6"/>
  <c r="D22" i="6" s="1"/>
  <c r="E22" i="6" l="1"/>
  <c r="D23" i="6" s="1"/>
  <c r="J22" i="6"/>
  <c r="I23" i="6" s="1"/>
  <c r="G22" i="6"/>
  <c r="F23" i="6" s="1"/>
  <c r="C22" i="6"/>
  <c r="B23" i="6" s="1"/>
  <c r="C23" i="6" l="1"/>
  <c r="B24" i="6" s="1"/>
  <c r="G23" i="6"/>
  <c r="F24" i="6" s="1"/>
  <c r="E23" i="6"/>
  <c r="D24" i="6"/>
  <c r="J23" i="6"/>
  <c r="I24" i="6" s="1"/>
  <c r="C24" i="6" l="1"/>
  <c r="B25" i="6" s="1"/>
  <c r="J24" i="6"/>
  <c r="I25" i="6" s="1"/>
  <c r="N8" i="6" s="1"/>
  <c r="G24" i="6"/>
  <c r="F25" i="6" s="1"/>
  <c r="E24" i="6"/>
  <c r="D25" i="6" s="1"/>
  <c r="G25" i="6" l="1"/>
  <c r="F26" i="6" s="1"/>
  <c r="C25" i="6"/>
  <c r="B26" i="6" s="1"/>
  <c r="E25" i="6"/>
  <c r="D26" i="6" s="1"/>
  <c r="J25" i="6"/>
  <c r="I26" i="6" s="1"/>
  <c r="E26" i="6" l="1"/>
  <c r="D27" i="6" s="1"/>
  <c r="J26" i="6"/>
  <c r="I27" i="6" s="1"/>
  <c r="C26" i="6"/>
  <c r="B27" i="6" s="1"/>
  <c r="G26" i="6"/>
  <c r="F27" i="6" s="1"/>
  <c r="E27" i="6" l="1"/>
  <c r="D28" i="6" s="1"/>
  <c r="G27" i="6"/>
  <c r="F28" i="6" s="1"/>
  <c r="J27" i="6"/>
  <c r="I28" i="6" s="1"/>
  <c r="C27" i="6"/>
  <c r="B28" i="6" s="1"/>
  <c r="E28" i="6" l="1"/>
  <c r="D29" i="6" s="1"/>
  <c r="C28" i="6"/>
  <c r="B29" i="6" s="1"/>
  <c r="J28" i="6"/>
  <c r="I29" i="6" s="1"/>
  <c r="G28" i="6"/>
  <c r="F29" i="6" s="1"/>
  <c r="E29" i="6" l="1"/>
  <c r="D30" i="6" s="1"/>
  <c r="G29" i="6"/>
  <c r="F30" i="6" s="1"/>
  <c r="C29" i="6"/>
  <c r="B30" i="6" s="1"/>
  <c r="J29" i="6"/>
  <c r="I30" i="6" s="1"/>
  <c r="E30" i="6" l="1"/>
  <c r="D31" i="6" s="1"/>
  <c r="J30" i="6"/>
  <c r="I31" i="6" s="1"/>
  <c r="G30" i="6"/>
  <c r="F31" i="6" s="1"/>
  <c r="C30" i="6"/>
  <c r="B31" i="6" s="1"/>
  <c r="E31" i="6" l="1"/>
  <c r="D32" i="6" s="1"/>
  <c r="J31" i="6"/>
  <c r="I32" i="6" s="1"/>
  <c r="C31" i="6"/>
  <c r="B32" i="6" s="1"/>
  <c r="G31" i="6"/>
  <c r="F32" i="6" s="1"/>
  <c r="E32" i="6" l="1"/>
  <c r="D33" i="6" s="1"/>
  <c r="C32" i="6"/>
  <c r="B33" i="6" s="1"/>
  <c r="J32" i="6"/>
  <c r="I33" i="6" s="1"/>
  <c r="G32" i="6"/>
  <c r="F33" i="6" s="1"/>
  <c r="E33" i="6" l="1"/>
  <c r="D34" i="6" s="1"/>
  <c r="J33" i="6"/>
  <c r="I34" i="6" s="1"/>
  <c r="C33" i="6"/>
  <c r="B34" i="6" s="1"/>
  <c r="G33" i="6"/>
  <c r="F34" i="6" s="1"/>
  <c r="E34" i="6" l="1"/>
  <c r="D35" i="6" s="1"/>
  <c r="G34" i="6"/>
  <c r="F35" i="6" s="1"/>
  <c r="C34" i="6"/>
  <c r="B35" i="6" s="1"/>
  <c r="J34" i="6"/>
  <c r="I35" i="6" s="1"/>
  <c r="E35" i="6" l="1"/>
  <c r="D36" i="6" s="1"/>
  <c r="C35" i="6"/>
  <c r="B36" i="6" s="1"/>
  <c r="J35" i="6"/>
  <c r="I36" i="6" s="1"/>
  <c r="G35" i="6"/>
  <c r="F36" i="6" s="1"/>
  <c r="E36" i="6" l="1"/>
  <c r="D37" i="6" s="1"/>
  <c r="E37" i="6" s="1"/>
  <c r="G36" i="6"/>
  <c r="F37" i="6" s="1"/>
  <c r="G37" i="6" s="1"/>
  <c r="J36" i="6"/>
  <c r="I37" i="6" s="1"/>
  <c r="C36" i="6"/>
  <c r="B37" i="6" s="1"/>
  <c r="C37" i="6" s="1"/>
  <c r="J37" i="6" l="1"/>
</calcChain>
</file>

<file path=xl/sharedStrings.xml><?xml version="1.0" encoding="utf-8"?>
<sst xmlns="http://schemas.openxmlformats.org/spreadsheetml/2006/main" count="18" uniqueCount="12">
  <si>
    <t>Period</t>
  </si>
  <si>
    <t>Interest Rate</t>
  </si>
  <si>
    <t>Amount</t>
  </si>
  <si>
    <t>Interest</t>
  </si>
  <si>
    <t>Initial Amount</t>
  </si>
  <si>
    <t>Year</t>
  </si>
  <si>
    <t>Raw Rate</t>
  </si>
  <si>
    <t>Adjust Rate on-variable</t>
  </si>
  <si>
    <t>Adjust Period on-variable</t>
  </si>
  <si>
    <t>[0,.1] by .001</t>
  </si>
  <si>
    <t>[0,29]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</si>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</sst>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4" fontId="0" fillId="0" borderId="0" xfId="1" applyNumberFormat="1" applyFon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Interest Rate Comparsions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'Interest '!$I$2</c:f>
              <c:strCache>
                <c:ptCount val="1"/>
                <c:pt idx="0">
                  <c:v>Rate = 3.9%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'Interest '!$A$8:$A$37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'Interest '!$I$8:$I$37</c:f>
              <c:numCache>
                <c:formatCode>#,##0.00</c:formatCode>
                <c:ptCount val="30"/>
                <c:pt idx="0">
                  <c:v>1000</c:v>
                </c:pt>
                <c:pt idx="1">
                  <c:v>1039</c:v>
                </c:pt>
                <c:pt idx="2">
                  <c:v>1079.521</c:v>
                </c:pt>
                <c:pt idx="3">
                  <c:v>1121.6223190000001</c:v>
                </c:pt>
                <c:pt idx="4">
                  <c:v>1165.3655894410001</c:v>
                </c:pt>
                <c:pt idx="5">
                  <c:v>1210.8148474291991</c:v>
                </c:pt>
                <c:pt idx="6">
                  <c:v>1258.0366264789379</c:v>
                </c:pt>
                <c:pt idx="7">
                  <c:v>1307.1000549116166</c:v>
                </c:pt>
                <c:pt idx="8">
                  <c:v>1358.0769570531695</c:v>
                </c:pt>
                <c:pt idx="9">
                  <c:v>1411.0419583782432</c:v>
                </c:pt>
                <c:pt idx="10">
                  <c:v>1466.0725947549947</c:v>
                </c:pt>
                <c:pt idx="11">
                  <c:v>1523.2494259504394</c:v>
                </c:pt>
                <c:pt idx="12">
                  <c:v>1582.6561535625067</c:v>
                </c:pt>
                <c:pt idx="13">
                  <c:v>1644.3797435514443</c:v>
                </c:pt>
                <c:pt idx="14">
                  <c:v>1708.5105535499506</c:v>
                </c:pt>
                <c:pt idx="15">
                  <c:v>1775.1424651383986</c:v>
                </c:pt>
                <c:pt idx="16">
                  <c:v>1844.3730212787962</c:v>
                </c:pt>
                <c:pt idx="17">
                  <c:v>1916.3035691086693</c:v>
                </c:pt>
                <c:pt idx="18">
                  <c:v>1991.0394083039073</c:v>
                </c:pt>
                <c:pt idx="19">
                  <c:v>2068.6899452277598</c:v>
                </c:pt>
                <c:pt idx="20">
                  <c:v>2149.3688530916424</c:v>
                </c:pt>
                <c:pt idx="21">
                  <c:v>2233.1942383622163</c:v>
                </c:pt>
                <c:pt idx="22">
                  <c:v>2320.2888136583429</c:v>
                </c:pt>
                <c:pt idx="23">
                  <c:v>2410.780077391018</c:v>
                </c:pt>
                <c:pt idx="24">
                  <c:v>2504.8005004092679</c:v>
                </c:pt>
                <c:pt idx="25">
                  <c:v>2602.4877199252292</c:v>
                </c:pt>
                <c:pt idx="26">
                  <c:v>2703.9847410023131</c:v>
                </c:pt>
                <c:pt idx="27">
                  <c:v>2809.4401459014034</c:v>
                </c:pt>
                <c:pt idx="28">
                  <c:v>2919.0083115915581</c:v>
                </c:pt>
                <c:pt idx="29">
                  <c:v>3032.8496357436288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C51-48DC-B5F0-A8126510465E}"/>
            </c:ext>
          </c:extLst>
        </c:ser>
        <c:ser>
          <c:idx val="0"/>
          <c:order val="1"/>
          <c:tx>
            <c:v>Rate 6%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51-48DC-B5F0-A812651046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'Interest '!$A$8:$A$37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'Interest '!$B$8:$B$37</c:f>
              <c:numCache>
                <c:formatCode>#,##0.00</c:formatCode>
                <c:ptCount val="30"/>
                <c:pt idx="0">
                  <c:v>1000</c:v>
                </c:pt>
                <c:pt idx="1">
                  <c:v>1060</c:v>
                </c:pt>
                <c:pt idx="2">
                  <c:v>1123.5999999999999</c:v>
                </c:pt>
                <c:pt idx="3">
                  <c:v>1191.0159999999998</c:v>
                </c:pt>
                <c:pt idx="4">
                  <c:v>1262.4769599999997</c:v>
                </c:pt>
                <c:pt idx="5">
                  <c:v>1338.2255775999997</c:v>
                </c:pt>
                <c:pt idx="6">
                  <c:v>1418.5191122559997</c:v>
                </c:pt>
                <c:pt idx="7">
                  <c:v>1503.6302589913598</c:v>
                </c:pt>
                <c:pt idx="8">
                  <c:v>1593.8480745308414</c:v>
                </c:pt>
                <c:pt idx="9">
                  <c:v>1689.4789590026919</c:v>
                </c:pt>
                <c:pt idx="10">
                  <c:v>1790.8476965428533</c:v>
                </c:pt>
                <c:pt idx="11">
                  <c:v>1898.2985583354246</c:v>
                </c:pt>
                <c:pt idx="12">
                  <c:v>2012.19647183555</c:v>
                </c:pt>
                <c:pt idx="13">
                  <c:v>2132.928260145683</c:v>
                </c:pt>
                <c:pt idx="14">
                  <c:v>2260.9039557544238</c:v>
                </c:pt>
                <c:pt idx="15">
                  <c:v>2396.5581930996891</c:v>
                </c:pt>
                <c:pt idx="16">
                  <c:v>2540.3516846856705</c:v>
                </c:pt>
                <c:pt idx="17">
                  <c:v>2692.7727857668106</c:v>
                </c:pt>
                <c:pt idx="18">
                  <c:v>2854.3391529128194</c:v>
                </c:pt>
                <c:pt idx="19">
                  <c:v>3025.5995020875885</c:v>
                </c:pt>
                <c:pt idx="20">
                  <c:v>3207.1354722128435</c:v>
                </c:pt>
                <c:pt idx="21">
                  <c:v>3399.563600545614</c:v>
                </c:pt>
                <c:pt idx="22">
                  <c:v>3603.537416578351</c:v>
                </c:pt>
                <c:pt idx="23">
                  <c:v>3819.749661573052</c:v>
                </c:pt>
                <c:pt idx="24">
                  <c:v>4048.9346412674349</c:v>
                </c:pt>
                <c:pt idx="25">
                  <c:v>4291.8707197434815</c:v>
                </c:pt>
                <c:pt idx="26">
                  <c:v>4549.3829629280899</c:v>
                </c:pt>
                <c:pt idx="27">
                  <c:v>4822.3459407037753</c:v>
                </c:pt>
                <c:pt idx="28">
                  <c:v>5111.6866971460022</c:v>
                </c:pt>
                <c:pt idx="29">
                  <c:v>5418.3878989747627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51-48DC-B5F0-A8126510465E}"/>
            </c:ext>
          </c:extLst>
        </c:ser>
        <c:ser>
          <c:idx val="1"/>
          <c:order val="2"/>
          <c:tx>
            <c:strRef>
              <c:f>'Interest '!$D$3</c:f>
              <c:strCache>
                <c:ptCount val="1"/>
                <c:pt idx="0">
                  <c:v>Rate 7%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dLbl>
              <c:idx val="2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51-48DC-B5F0-A812651046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'Interest '!$A$8:$A$37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'Interest '!$D$8:$D$37</c:f>
              <c:numCache>
                <c:formatCode>#,##0.00</c:formatCode>
                <c:ptCount val="30"/>
                <c:pt idx="0">
                  <c:v>1000</c:v>
                </c:pt>
                <c:pt idx="1">
                  <c:v>1070</c:v>
                </c:pt>
                <c:pt idx="2">
                  <c:v>1144.9000000000001</c:v>
                </c:pt>
                <c:pt idx="3">
                  <c:v>1225.0430000000001</c:v>
                </c:pt>
                <c:pt idx="4">
                  <c:v>1310.79601</c:v>
                </c:pt>
                <c:pt idx="5">
                  <c:v>1402.5517307</c:v>
                </c:pt>
                <c:pt idx="6">
                  <c:v>1500.730351849</c:v>
                </c:pt>
                <c:pt idx="7">
                  <c:v>1605.78147647843</c:v>
                </c:pt>
                <c:pt idx="8">
                  <c:v>1718.1861798319201</c:v>
                </c:pt>
                <c:pt idx="9">
                  <c:v>1838.4592124201545</c:v>
                </c:pt>
                <c:pt idx="10">
                  <c:v>1967.1513572895653</c:v>
                </c:pt>
                <c:pt idx="11">
                  <c:v>2104.8519522998349</c:v>
                </c:pt>
                <c:pt idx="12">
                  <c:v>2252.1915889608235</c:v>
                </c:pt>
                <c:pt idx="13">
                  <c:v>2409.845000188081</c:v>
                </c:pt>
                <c:pt idx="14">
                  <c:v>2578.5341502012466</c:v>
                </c:pt>
                <c:pt idx="15">
                  <c:v>2759.0315407153339</c:v>
                </c:pt>
                <c:pt idx="16">
                  <c:v>2952.1637485654073</c:v>
                </c:pt>
                <c:pt idx="17">
                  <c:v>3158.8152109649859</c:v>
                </c:pt>
                <c:pt idx="18">
                  <c:v>3379.9322757325349</c:v>
                </c:pt>
                <c:pt idx="19">
                  <c:v>3616.5275350338125</c:v>
                </c:pt>
                <c:pt idx="20">
                  <c:v>3869.6844624861792</c:v>
                </c:pt>
                <c:pt idx="21">
                  <c:v>4140.562374860212</c:v>
                </c:pt>
                <c:pt idx="22">
                  <c:v>4430.401741100427</c:v>
                </c:pt>
                <c:pt idx="23">
                  <c:v>4740.529862977457</c:v>
                </c:pt>
                <c:pt idx="24">
                  <c:v>5072.3669533858792</c:v>
                </c:pt>
                <c:pt idx="25">
                  <c:v>5427.4326401228909</c:v>
                </c:pt>
                <c:pt idx="26">
                  <c:v>5807.3529249314934</c:v>
                </c:pt>
                <c:pt idx="27">
                  <c:v>6213.867629676698</c:v>
                </c:pt>
                <c:pt idx="28">
                  <c:v>6648.8383637540664</c:v>
                </c:pt>
                <c:pt idx="29">
                  <c:v>7114.2570492168516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51-48DC-B5F0-A8126510465E}"/>
            </c:ext>
          </c:extLst>
        </c:ser>
        <c:ser>
          <c:idx val="2"/>
          <c:order val="3"/>
          <c:tx>
            <c:strRef>
              <c:f>'Interest '!$F$3</c:f>
              <c:strCache>
                <c:ptCount val="1"/>
                <c:pt idx="0">
                  <c:v>Rate 8%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dLbls>
            <c:dLbl>
              <c:idx val="2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51-48DC-B5F0-A812651046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'Interest '!$A$8:$A$37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'Interest '!$F$8:$F$37</c:f>
              <c:numCache>
                <c:formatCode>#,##0.00</c:formatCode>
                <c:ptCount val="30"/>
                <c:pt idx="0">
                  <c:v>1000</c:v>
                </c:pt>
                <c:pt idx="1">
                  <c:v>1080</c:v>
                </c:pt>
                <c:pt idx="2">
                  <c:v>1166.4000000000001</c:v>
                </c:pt>
                <c:pt idx="3">
                  <c:v>1259.712</c:v>
                </c:pt>
                <c:pt idx="4">
                  <c:v>1360.4889599999999</c:v>
                </c:pt>
                <c:pt idx="5">
                  <c:v>1469.3280768</c:v>
                </c:pt>
                <c:pt idx="6">
                  <c:v>1586.8743229439999</c:v>
                </c:pt>
                <c:pt idx="7">
                  <c:v>1713.82426877952</c:v>
                </c:pt>
                <c:pt idx="8">
                  <c:v>1850.9302102818817</c:v>
                </c:pt>
                <c:pt idx="9">
                  <c:v>1999.0046271044323</c:v>
                </c:pt>
                <c:pt idx="10">
                  <c:v>2158.9249972727871</c:v>
                </c:pt>
                <c:pt idx="11">
                  <c:v>2331.6389970546102</c:v>
                </c:pt>
                <c:pt idx="12">
                  <c:v>2518.1701168189788</c:v>
                </c:pt>
                <c:pt idx="13">
                  <c:v>2719.6237261644974</c:v>
                </c:pt>
                <c:pt idx="14">
                  <c:v>2937.1936242576571</c:v>
                </c:pt>
                <c:pt idx="15">
                  <c:v>3172.1691141982697</c:v>
                </c:pt>
                <c:pt idx="16">
                  <c:v>3425.9426433341314</c:v>
                </c:pt>
                <c:pt idx="17">
                  <c:v>3700.018054800862</c:v>
                </c:pt>
                <c:pt idx="18">
                  <c:v>3996.0194991849312</c:v>
                </c:pt>
                <c:pt idx="19">
                  <c:v>4315.7010591197259</c:v>
                </c:pt>
                <c:pt idx="20">
                  <c:v>4660.957143849304</c:v>
                </c:pt>
                <c:pt idx="21">
                  <c:v>5033.8337153572484</c:v>
                </c:pt>
                <c:pt idx="22">
                  <c:v>5436.5404125858286</c:v>
                </c:pt>
                <c:pt idx="23">
                  <c:v>5871.4636455926948</c:v>
                </c:pt>
                <c:pt idx="24">
                  <c:v>6341.1807372401108</c:v>
                </c:pt>
                <c:pt idx="25">
                  <c:v>6848.4751962193195</c:v>
                </c:pt>
                <c:pt idx="26">
                  <c:v>7396.3532119168649</c:v>
                </c:pt>
                <c:pt idx="27">
                  <c:v>7988.0614688702144</c:v>
                </c:pt>
                <c:pt idx="28">
                  <c:v>8627.1063863798317</c:v>
                </c:pt>
                <c:pt idx="29">
                  <c:v>9317.2748972902191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51-48DC-B5F0-A8126510465E}"/>
            </c:ext>
          </c:extLst>
        </c:ser>
        <c:ser>
          <c:idx val="5"/>
          <c:order val="4"/>
          <c:tx>
            <c:v>on variable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'Interest '!$M$8</c:f>
              <c:numCache>
                <c:formatCode>General</c:formatCode>
                <c:ptCount val="1"/>
                <c:pt idx="0">
                  <c:v>17</c:v>
                </c:pt>
              </c:numCache>
            </c:numRef>
          </c:xVal>
          <c:yVal>
            <c:numRef>
              <c:f>'Interest '!$N$8</c:f>
              <c:numCache>
                <c:formatCode>#,##0.00</c:formatCode>
                <c:ptCount val="1"/>
                <c:pt idx="0">
                  <c:v>1916.3035691086693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C51-48DC-B5F0-A8126510465E}"/>
            </c:ext>
          </c:extLst>
        </c:ser>
        <c:ser>
          <c:idx val="4"/>
          <c:order val="5"/>
          <c:tx>
            <c:v>on x-axis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'Interest '!$M$7</c:f>
              <c:numCache>
                <c:formatCode>General</c:formatCode>
                <c:ptCount val="1"/>
                <c:pt idx="0">
                  <c:v>17</c:v>
                </c:pt>
              </c:numCache>
            </c:numRef>
          </c:xVal>
          <c:yVal>
            <c:numRef>
              <c:f>'Interest '!$N$7</c:f>
              <c:numCache>
                <c:formatCode>#,##0.00</c:formatCode>
                <c:ptCount val="1"/>
                <c:pt idx="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C51-48DC-B5F0-A81265104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1554527"/>
        <c:axId val="1640136831"/>
      </c:scatterChart>
      <c:valAx>
        <c:axId val="165155452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27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136831"/>
        <c:crosses val="autoZero"/>
        <c:crossBetween val="midCat"/>
      </c:valAx>
      <c:valAx>
        <c:axId val="1640136831"/>
        <c:scaling>
          <c:orientation val="minMax"/>
          <c:max val="1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554527"/>
        <c:crosses val="autoZero"/>
        <c:crossBetween val="midCat"/>
        <c:minorUnit val="500"/>
      </c:valAx>
      <c:spPr>
        <a:solidFill>
          <a:schemeClr val="bg1">
            <a:lumMod val="75000"/>
          </a:schemeClr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</xdr:row>
          <xdr:rowOff>9525</xdr:rowOff>
        </xdr:from>
        <xdr:to>
          <xdr:col>10</xdr:col>
          <xdr:colOff>561975</xdr:colOff>
          <xdr:row>3</xdr:row>
          <xdr:rowOff>133350</xdr:rowOff>
        </xdr:to>
        <xdr:sp macro="" textlink="">
          <xdr:nvSpPr>
            <xdr:cNvPr id="2050" name="ScrollBar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6</xdr:row>
          <xdr:rowOff>57150</xdr:rowOff>
        </xdr:from>
        <xdr:to>
          <xdr:col>16</xdr:col>
          <xdr:colOff>0</xdr:colOff>
          <xdr:row>7</xdr:row>
          <xdr:rowOff>152400</xdr:rowOff>
        </xdr:to>
        <xdr:sp macro="" textlink="">
          <xdr:nvSpPr>
            <xdr:cNvPr id="2051" name="ScrollBar2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285750</xdr:colOff>
      <xdr:row>38</xdr:row>
      <xdr:rowOff>95250</xdr:rowOff>
    </xdr:from>
    <xdr:to>
      <xdr:col>9</xdr:col>
      <xdr:colOff>438150</xdr:colOff>
      <xdr:row>66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0.20682</cdr:x>
      <cdr:y>0.12658</cdr:y>
    </cdr:from>
    <cdr:to>
      <cdr:x>0.52878</cdr:x>
      <cdr:y>0.18143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DFA7A01-1DCB-4668-80DC-ADCCC9F299EB}"/>
            </a:ext>
          </a:extLst>
        </cdr:cNvPr>
        <cdr:cNvSpPr txBox="1"/>
      </cdr:nvSpPr>
      <cdr:spPr>
        <a:xfrm xmlns:a="http://schemas.openxmlformats.org/drawingml/2006/main">
          <a:off x="923925" y="571500"/>
          <a:ext cx="14382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0.20896</cdr:x>
      <cdr:y>0.11392</cdr:y>
    </cdr:from>
    <cdr:to>
      <cdr:x>0.52878</cdr:x>
      <cdr:y>0.17511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21C8E5B-797D-499D-9750-9B628E680D3C}"/>
            </a:ext>
          </a:extLst>
        </cdr:cNvPr>
        <cdr:cNvSpPr txBox="1"/>
      </cdr:nvSpPr>
      <cdr:spPr>
        <a:xfrm xmlns:a="http://schemas.openxmlformats.org/drawingml/2006/main">
          <a:off x="933449" y="514350"/>
          <a:ext cx="142875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Annual Compounding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Q56"/>
  <sheetViews>
    <sheetView tabSelected="1" workbookViewId="0">
      <selection activeCell="M27" sqref="M27"/>
    </sheetView>
  </sheetViews>
  <sheetFormatPr defaultRowHeight="12.75" x14ac:dyDescent="0.2"/>
  <cols>
    <col min="1" max="1" width="13.42578125" customWidth="1"/>
    <col min="2" max="2" width="8.140625" bestFit="1" customWidth="1"/>
    <col min="3" max="3" width="7.7109375" bestFit="1" customWidth="1"/>
    <col min="4" max="4" width="10.7109375" customWidth="1"/>
    <col min="5" max="5" width="7.7109375" bestFit="1" customWidth="1"/>
    <col min="6" max="6" width="10.5703125" customWidth="1"/>
    <col min="7" max="7" width="7.7109375" bestFit="1" customWidth="1"/>
    <col min="8" max="8" width="10.42578125" bestFit="1" customWidth="1"/>
    <col min="9" max="9" width="9.85546875" bestFit="1" customWidth="1"/>
    <col min="10" max="10" width="9.5703125" customWidth="1"/>
    <col min="12" max="12" width="7" bestFit="1" customWidth="1"/>
    <col min="13" max="13" width="5" customWidth="1"/>
    <col min="14" max="14" width="8.140625" bestFit="1" customWidth="1"/>
  </cols>
  <sheetData>
    <row r="2" spans="1:17" x14ac:dyDescent="0.2">
      <c r="I2" s="5" t="str">
        <f>"Rate = "&amp;I4*100&amp;"%"</f>
        <v>Rate = 3.9%</v>
      </c>
      <c r="J2" s="4" t="s">
        <v>7</v>
      </c>
      <c r="O2" s="8" t="s">
        <v>11</v>
      </c>
    </row>
    <row r="3" spans="1:17" x14ac:dyDescent="0.2">
      <c r="B3" s="5" t="str">
        <f>"Rate "&amp;B4*100&amp;"%"</f>
        <v>Rate 6%</v>
      </c>
      <c r="C3" s="5"/>
      <c r="D3" s="5" t="str">
        <f>"Rate "&amp;D4*100&amp;"%"</f>
        <v>Rate 7%</v>
      </c>
      <c r="E3" s="5"/>
      <c r="F3" s="5" t="str">
        <f>"Rate "&amp;F4*100&amp;"%"</f>
        <v>Rate 8%</v>
      </c>
      <c r="H3" s="1" t="s">
        <v>6</v>
      </c>
      <c r="I3">
        <v>39</v>
      </c>
    </row>
    <row r="4" spans="1:17" x14ac:dyDescent="0.2">
      <c r="A4" s="1" t="s">
        <v>1</v>
      </c>
      <c r="B4" s="1">
        <v>0.06</v>
      </c>
      <c r="C4" s="2"/>
      <c r="D4" s="1">
        <v>7.0000000000000007E-2</v>
      </c>
      <c r="F4" s="1">
        <v>0.08</v>
      </c>
      <c r="I4" s="1">
        <f>I3/1000</f>
        <v>3.9E-2</v>
      </c>
      <c r="L4" t="s">
        <v>9</v>
      </c>
    </row>
    <row r="5" spans="1:17" x14ac:dyDescent="0.2">
      <c r="A5" s="1" t="s">
        <v>4</v>
      </c>
      <c r="B5" s="1">
        <v>1000</v>
      </c>
      <c r="D5" s="1">
        <v>1000</v>
      </c>
      <c r="F5" s="1">
        <v>1000</v>
      </c>
      <c r="I5" s="1">
        <v>1000</v>
      </c>
    </row>
    <row r="6" spans="1:17" x14ac:dyDescent="0.2">
      <c r="A6" s="1"/>
      <c r="O6" s="4" t="s">
        <v>8</v>
      </c>
    </row>
    <row r="7" spans="1:17" x14ac:dyDescent="0.2">
      <c r="A7" s="3" t="s">
        <v>5</v>
      </c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  <c r="I7" s="3" t="s">
        <v>2</v>
      </c>
      <c r="J7" s="3" t="s">
        <v>3</v>
      </c>
      <c r="L7" s="3" t="s">
        <v>0</v>
      </c>
      <c r="M7">
        <v>17</v>
      </c>
      <c r="N7" s="7">
        <v>1000</v>
      </c>
    </row>
    <row r="8" spans="1:17" x14ac:dyDescent="0.2">
      <c r="A8">
        <v>0</v>
      </c>
      <c r="B8" s="2">
        <f>B5</f>
        <v>1000</v>
      </c>
      <c r="C8" s="2">
        <f t="shared" ref="C8:C37" si="0">B8*$B$4</f>
        <v>60</v>
      </c>
      <c r="D8" s="2">
        <f>D5</f>
        <v>1000</v>
      </c>
      <c r="E8" s="2">
        <f>D8*$D$4</f>
        <v>70</v>
      </c>
      <c r="F8" s="2">
        <f>F5</f>
        <v>1000</v>
      </c>
      <c r="G8" s="2">
        <f>F8*$F$4</f>
        <v>80</v>
      </c>
      <c r="I8" s="2">
        <f>I5</f>
        <v>1000</v>
      </c>
      <c r="J8" s="2">
        <f>I8*$I$4</f>
        <v>39</v>
      </c>
      <c r="M8">
        <f>M7</f>
        <v>17</v>
      </c>
      <c r="N8" s="2">
        <f>LOOKUP(M8,A8:A37,I8:I37)</f>
        <v>1916.3035691086693</v>
      </c>
      <c r="Q8" t="s">
        <v>10</v>
      </c>
    </row>
    <row r="9" spans="1:17" x14ac:dyDescent="0.2">
      <c r="A9">
        <f>A8+1</f>
        <v>1</v>
      </c>
      <c r="B9" s="2">
        <f>B8+C8</f>
        <v>1060</v>
      </c>
      <c r="C9" s="2">
        <f t="shared" si="0"/>
        <v>63.599999999999994</v>
      </c>
      <c r="D9" s="2">
        <f>D8+E8</f>
        <v>1070</v>
      </c>
      <c r="E9" s="2">
        <f t="shared" ref="E9:E37" si="1">D9*$D$4</f>
        <v>74.900000000000006</v>
      </c>
      <c r="F9" s="2">
        <f>F8+G8</f>
        <v>1080</v>
      </c>
      <c r="G9" s="2">
        <f t="shared" ref="G9:G37" si="2">F9*$F$4</f>
        <v>86.4</v>
      </c>
      <c r="I9" s="2">
        <f>I8+J8</f>
        <v>1039</v>
      </c>
      <c r="J9" s="2">
        <f t="shared" ref="J9:J37" si="3">I9*$I$4</f>
        <v>40.521000000000001</v>
      </c>
    </row>
    <row r="10" spans="1:17" x14ac:dyDescent="0.2">
      <c r="A10">
        <f t="shared" ref="A10:A37" si="4">A9+1</f>
        <v>2</v>
      </c>
      <c r="B10" s="2">
        <f t="shared" ref="B10:B37" si="5">B9+C9</f>
        <v>1123.5999999999999</v>
      </c>
      <c r="C10" s="2">
        <f t="shared" si="0"/>
        <v>67.415999999999997</v>
      </c>
      <c r="D10" s="2">
        <f t="shared" ref="D10:D37" si="6">D9+E9</f>
        <v>1144.9000000000001</v>
      </c>
      <c r="E10" s="2">
        <f t="shared" si="1"/>
        <v>80.143000000000015</v>
      </c>
      <c r="F10" s="2">
        <f t="shared" ref="F10:F37" si="7">F9+G9</f>
        <v>1166.4000000000001</v>
      </c>
      <c r="G10" s="2">
        <f t="shared" si="2"/>
        <v>93.312000000000012</v>
      </c>
      <c r="I10" s="2">
        <f t="shared" ref="I10:I37" si="8">I9+J9</f>
        <v>1079.521</v>
      </c>
      <c r="J10" s="2">
        <f t="shared" si="3"/>
        <v>42.101318999999997</v>
      </c>
    </row>
    <row r="11" spans="1:17" x14ac:dyDescent="0.2">
      <c r="A11">
        <f t="shared" si="4"/>
        <v>3</v>
      </c>
      <c r="B11" s="2">
        <f t="shared" si="5"/>
        <v>1191.0159999999998</v>
      </c>
      <c r="C11" s="2">
        <f t="shared" si="0"/>
        <v>71.460959999999986</v>
      </c>
      <c r="D11" s="2">
        <f t="shared" si="6"/>
        <v>1225.0430000000001</v>
      </c>
      <c r="E11" s="2">
        <f t="shared" si="1"/>
        <v>85.753010000000017</v>
      </c>
      <c r="F11" s="2">
        <f t="shared" si="7"/>
        <v>1259.712</v>
      </c>
      <c r="G11" s="2">
        <f t="shared" si="2"/>
        <v>100.77696</v>
      </c>
      <c r="I11" s="2">
        <f t="shared" si="8"/>
        <v>1121.6223190000001</v>
      </c>
      <c r="J11" s="2">
        <f t="shared" si="3"/>
        <v>43.743270441</v>
      </c>
    </row>
    <row r="12" spans="1:17" x14ac:dyDescent="0.2">
      <c r="A12">
        <f t="shared" si="4"/>
        <v>4</v>
      </c>
      <c r="B12" s="2">
        <f t="shared" si="5"/>
        <v>1262.4769599999997</v>
      </c>
      <c r="C12" s="2">
        <f t="shared" si="0"/>
        <v>75.748617599999974</v>
      </c>
      <c r="D12" s="2">
        <f t="shared" si="6"/>
        <v>1310.79601</v>
      </c>
      <c r="E12" s="2">
        <f t="shared" si="1"/>
        <v>91.755720700000012</v>
      </c>
      <c r="F12" s="2">
        <f t="shared" si="7"/>
        <v>1360.4889599999999</v>
      </c>
      <c r="G12" s="2">
        <f t="shared" si="2"/>
        <v>108.8391168</v>
      </c>
      <c r="I12" s="2">
        <f>I11+J11</f>
        <v>1165.3655894410001</v>
      </c>
      <c r="J12" s="2">
        <f t="shared" si="3"/>
        <v>45.449257988199001</v>
      </c>
    </row>
    <row r="13" spans="1:17" x14ac:dyDescent="0.2">
      <c r="A13">
        <f t="shared" si="4"/>
        <v>5</v>
      </c>
      <c r="B13" s="2">
        <f t="shared" si="5"/>
        <v>1338.2255775999997</v>
      </c>
      <c r="C13" s="2">
        <f t="shared" si="0"/>
        <v>80.293534655999977</v>
      </c>
      <c r="D13" s="2">
        <f t="shared" si="6"/>
        <v>1402.5517307</v>
      </c>
      <c r="E13" s="2">
        <f t="shared" si="1"/>
        <v>98.178621149000008</v>
      </c>
      <c r="F13" s="2">
        <f t="shared" si="7"/>
        <v>1469.3280768</v>
      </c>
      <c r="G13" s="2">
        <f t="shared" si="2"/>
        <v>117.54624614399999</v>
      </c>
      <c r="I13" s="2">
        <f t="shared" si="8"/>
        <v>1210.8148474291991</v>
      </c>
      <c r="J13" s="2">
        <f t="shared" si="3"/>
        <v>47.221779049738764</v>
      </c>
    </row>
    <row r="14" spans="1:17" x14ac:dyDescent="0.2">
      <c r="A14">
        <f t="shared" si="4"/>
        <v>6</v>
      </c>
      <c r="B14" s="2">
        <f t="shared" si="5"/>
        <v>1418.5191122559997</v>
      </c>
      <c r="C14" s="2">
        <f t="shared" si="0"/>
        <v>85.111146735359981</v>
      </c>
      <c r="D14" s="2">
        <f t="shared" si="6"/>
        <v>1500.730351849</v>
      </c>
      <c r="E14" s="2">
        <f t="shared" si="1"/>
        <v>105.05112462943001</v>
      </c>
      <c r="F14" s="2">
        <f t="shared" si="7"/>
        <v>1586.8743229439999</v>
      </c>
      <c r="G14" s="2">
        <f t="shared" si="2"/>
        <v>126.94994583552</v>
      </c>
      <c r="I14" s="2">
        <f t="shared" si="8"/>
        <v>1258.0366264789379</v>
      </c>
      <c r="J14" s="2">
        <f t="shared" si="3"/>
        <v>49.063428432678577</v>
      </c>
    </row>
    <row r="15" spans="1:17" x14ac:dyDescent="0.2">
      <c r="A15">
        <f t="shared" si="4"/>
        <v>7</v>
      </c>
      <c r="B15" s="2">
        <f t="shared" si="5"/>
        <v>1503.6302589913598</v>
      </c>
      <c r="C15" s="2">
        <f t="shared" si="0"/>
        <v>90.217815539481592</v>
      </c>
      <c r="D15" s="2">
        <f t="shared" si="6"/>
        <v>1605.78147647843</v>
      </c>
      <c r="E15" s="2">
        <f t="shared" si="1"/>
        <v>112.40470335349011</v>
      </c>
      <c r="F15" s="2">
        <f t="shared" si="7"/>
        <v>1713.82426877952</v>
      </c>
      <c r="G15" s="2">
        <f t="shared" si="2"/>
        <v>137.10594150236162</v>
      </c>
      <c r="I15" s="2">
        <f t="shared" si="8"/>
        <v>1307.1000549116166</v>
      </c>
      <c r="J15" s="2">
        <f t="shared" si="3"/>
        <v>50.976902141553047</v>
      </c>
    </row>
    <row r="16" spans="1:17" x14ac:dyDescent="0.2">
      <c r="A16">
        <f t="shared" si="4"/>
        <v>8</v>
      </c>
      <c r="B16" s="2">
        <f t="shared" si="5"/>
        <v>1593.8480745308414</v>
      </c>
      <c r="C16" s="2">
        <f t="shared" si="0"/>
        <v>95.630884471850479</v>
      </c>
      <c r="D16" s="2">
        <f t="shared" si="6"/>
        <v>1718.1861798319201</v>
      </c>
      <c r="E16" s="2">
        <f t="shared" si="1"/>
        <v>120.27303258823441</v>
      </c>
      <c r="F16" s="2">
        <f t="shared" si="7"/>
        <v>1850.9302102818817</v>
      </c>
      <c r="G16" s="2">
        <f t="shared" si="2"/>
        <v>148.07441682255055</v>
      </c>
      <c r="I16" s="2">
        <f t="shared" si="8"/>
        <v>1358.0769570531695</v>
      </c>
      <c r="J16" s="2">
        <f t="shared" si="3"/>
        <v>52.965001325073608</v>
      </c>
    </row>
    <row r="17" spans="1:10" x14ac:dyDescent="0.2">
      <c r="A17">
        <f t="shared" si="4"/>
        <v>9</v>
      </c>
      <c r="B17" s="2">
        <f t="shared" si="5"/>
        <v>1689.4789590026919</v>
      </c>
      <c r="C17" s="2">
        <f t="shared" si="0"/>
        <v>101.3687375401615</v>
      </c>
      <c r="D17" s="2">
        <f t="shared" si="6"/>
        <v>1838.4592124201545</v>
      </c>
      <c r="E17" s="2">
        <f t="shared" si="1"/>
        <v>128.69214486941084</v>
      </c>
      <c r="F17" s="2">
        <f t="shared" si="7"/>
        <v>1999.0046271044323</v>
      </c>
      <c r="G17" s="2">
        <f t="shared" si="2"/>
        <v>159.92037016835459</v>
      </c>
      <c r="I17" s="2">
        <f t="shared" si="8"/>
        <v>1411.0419583782432</v>
      </c>
      <c r="J17" s="2">
        <f t="shared" si="3"/>
        <v>55.030636376751481</v>
      </c>
    </row>
    <row r="18" spans="1:10" x14ac:dyDescent="0.2">
      <c r="A18">
        <f t="shared" si="4"/>
        <v>10</v>
      </c>
      <c r="B18" s="2">
        <f t="shared" si="5"/>
        <v>1790.8476965428533</v>
      </c>
      <c r="C18" s="2">
        <f t="shared" si="0"/>
        <v>107.45086179257119</v>
      </c>
      <c r="D18" s="2">
        <f t="shared" si="6"/>
        <v>1967.1513572895653</v>
      </c>
      <c r="E18" s="2">
        <f t="shared" si="1"/>
        <v>137.70059501026958</v>
      </c>
      <c r="F18" s="2">
        <f t="shared" si="7"/>
        <v>2158.9249972727871</v>
      </c>
      <c r="G18" s="2">
        <f t="shared" si="2"/>
        <v>172.71399978182296</v>
      </c>
      <c r="I18" s="2">
        <f t="shared" si="8"/>
        <v>1466.0725947549947</v>
      </c>
      <c r="J18" s="2">
        <f t="shared" si="3"/>
        <v>57.176831195444791</v>
      </c>
    </row>
    <row r="19" spans="1:10" x14ac:dyDescent="0.2">
      <c r="A19">
        <f t="shared" si="4"/>
        <v>11</v>
      </c>
      <c r="B19" s="2">
        <f t="shared" si="5"/>
        <v>1898.2985583354246</v>
      </c>
      <c r="C19" s="2">
        <f t="shared" si="0"/>
        <v>113.89791350012547</v>
      </c>
      <c r="D19" s="2">
        <f t="shared" si="6"/>
        <v>2104.8519522998349</v>
      </c>
      <c r="E19" s="2">
        <f t="shared" si="1"/>
        <v>147.33963666098845</v>
      </c>
      <c r="F19" s="2">
        <f t="shared" si="7"/>
        <v>2331.6389970546102</v>
      </c>
      <c r="G19" s="2">
        <f t="shared" si="2"/>
        <v>186.53111976436881</v>
      </c>
      <c r="I19" s="2">
        <f t="shared" si="8"/>
        <v>1523.2494259504394</v>
      </c>
      <c r="J19" s="2">
        <f t="shared" si="3"/>
        <v>59.406727612067137</v>
      </c>
    </row>
    <row r="20" spans="1:10" x14ac:dyDescent="0.2">
      <c r="A20">
        <f t="shared" si="4"/>
        <v>12</v>
      </c>
      <c r="B20" s="2">
        <f t="shared" si="5"/>
        <v>2012.19647183555</v>
      </c>
      <c r="C20" s="2">
        <f t="shared" si="0"/>
        <v>120.731788310133</v>
      </c>
      <c r="D20" s="2">
        <f t="shared" si="6"/>
        <v>2252.1915889608235</v>
      </c>
      <c r="E20" s="2">
        <f t="shared" si="1"/>
        <v>157.65341122725766</v>
      </c>
      <c r="F20" s="2">
        <f t="shared" si="7"/>
        <v>2518.1701168189788</v>
      </c>
      <c r="G20" s="2">
        <f t="shared" si="2"/>
        <v>201.45360934551832</v>
      </c>
      <c r="I20" s="2">
        <f t="shared" si="8"/>
        <v>1582.6561535625067</v>
      </c>
      <c r="J20" s="2">
        <f t="shared" si="3"/>
        <v>61.723589988937761</v>
      </c>
    </row>
    <row r="21" spans="1:10" x14ac:dyDescent="0.2">
      <c r="A21">
        <f t="shared" si="4"/>
        <v>13</v>
      </c>
      <c r="B21" s="2">
        <f t="shared" si="5"/>
        <v>2132.928260145683</v>
      </c>
      <c r="C21" s="2">
        <f t="shared" si="0"/>
        <v>127.97569560874098</v>
      </c>
      <c r="D21" s="2">
        <f t="shared" si="6"/>
        <v>2409.845000188081</v>
      </c>
      <c r="E21" s="2">
        <f t="shared" si="1"/>
        <v>168.68915001316569</v>
      </c>
      <c r="F21" s="2">
        <f t="shared" si="7"/>
        <v>2719.6237261644974</v>
      </c>
      <c r="G21" s="2">
        <f t="shared" si="2"/>
        <v>217.56989809315979</v>
      </c>
      <c r="I21" s="2">
        <f t="shared" si="8"/>
        <v>1644.3797435514443</v>
      </c>
      <c r="J21" s="2">
        <f t="shared" si="3"/>
        <v>64.130809998506322</v>
      </c>
    </row>
    <row r="22" spans="1:10" x14ac:dyDescent="0.2">
      <c r="A22">
        <f t="shared" si="4"/>
        <v>14</v>
      </c>
      <c r="B22" s="2">
        <f t="shared" si="5"/>
        <v>2260.9039557544238</v>
      </c>
      <c r="C22" s="2">
        <f t="shared" si="0"/>
        <v>135.65423734526541</v>
      </c>
      <c r="D22" s="2">
        <f t="shared" si="6"/>
        <v>2578.5341502012466</v>
      </c>
      <c r="E22" s="2">
        <f t="shared" si="1"/>
        <v>180.49739051408727</v>
      </c>
      <c r="F22" s="2">
        <f t="shared" si="7"/>
        <v>2937.1936242576571</v>
      </c>
      <c r="G22" s="2">
        <f t="shared" si="2"/>
        <v>234.97548994061256</v>
      </c>
      <c r="I22" s="2">
        <f t="shared" si="8"/>
        <v>1708.5105535499506</v>
      </c>
      <c r="J22" s="2">
        <f t="shared" si="3"/>
        <v>66.631911588448077</v>
      </c>
    </row>
    <row r="23" spans="1:10" x14ac:dyDescent="0.2">
      <c r="A23">
        <f t="shared" si="4"/>
        <v>15</v>
      </c>
      <c r="B23" s="2">
        <f t="shared" si="5"/>
        <v>2396.5581930996891</v>
      </c>
      <c r="C23" s="2">
        <f t="shared" si="0"/>
        <v>143.79349158598134</v>
      </c>
      <c r="D23" s="2">
        <f t="shared" si="6"/>
        <v>2759.0315407153339</v>
      </c>
      <c r="E23" s="2">
        <f t="shared" si="1"/>
        <v>193.1322078500734</v>
      </c>
      <c r="F23" s="2">
        <f t="shared" si="7"/>
        <v>3172.1691141982697</v>
      </c>
      <c r="G23" s="2">
        <f t="shared" si="2"/>
        <v>253.77352913586157</v>
      </c>
      <c r="I23" s="2">
        <f t="shared" si="8"/>
        <v>1775.1424651383986</v>
      </c>
      <c r="J23" s="2">
        <f t="shared" si="3"/>
        <v>69.230556140397553</v>
      </c>
    </row>
    <row r="24" spans="1:10" x14ac:dyDescent="0.2">
      <c r="A24">
        <f t="shared" si="4"/>
        <v>16</v>
      </c>
      <c r="B24" s="2">
        <f t="shared" si="5"/>
        <v>2540.3516846856705</v>
      </c>
      <c r="C24" s="2">
        <f t="shared" si="0"/>
        <v>152.42110108114022</v>
      </c>
      <c r="D24" s="2">
        <f t="shared" si="6"/>
        <v>2952.1637485654073</v>
      </c>
      <c r="E24" s="2">
        <f t="shared" si="1"/>
        <v>206.65146239957852</v>
      </c>
      <c r="F24" s="2">
        <f t="shared" si="7"/>
        <v>3425.9426433341314</v>
      </c>
      <c r="G24" s="2">
        <f t="shared" si="2"/>
        <v>274.07541146673054</v>
      </c>
      <c r="I24" s="2">
        <f t="shared" si="8"/>
        <v>1844.3730212787962</v>
      </c>
      <c r="J24" s="2">
        <f t="shared" si="3"/>
        <v>71.930547829873049</v>
      </c>
    </row>
    <row r="25" spans="1:10" x14ac:dyDescent="0.2">
      <c r="A25">
        <f t="shared" si="4"/>
        <v>17</v>
      </c>
      <c r="B25" s="2">
        <f t="shared" si="5"/>
        <v>2692.7727857668106</v>
      </c>
      <c r="C25" s="2">
        <f t="shared" si="0"/>
        <v>161.56636714600862</v>
      </c>
      <c r="D25" s="2">
        <f t="shared" si="6"/>
        <v>3158.8152109649859</v>
      </c>
      <c r="E25" s="2">
        <f t="shared" si="1"/>
        <v>221.11706476754904</v>
      </c>
      <c r="F25" s="2">
        <f t="shared" si="7"/>
        <v>3700.018054800862</v>
      </c>
      <c r="G25" s="2">
        <f t="shared" si="2"/>
        <v>296.00144438406898</v>
      </c>
      <c r="I25" s="2">
        <f t="shared" si="8"/>
        <v>1916.3035691086693</v>
      </c>
      <c r="J25" s="2">
        <f t="shared" si="3"/>
        <v>74.7358391952381</v>
      </c>
    </row>
    <row r="26" spans="1:10" x14ac:dyDescent="0.2">
      <c r="A26">
        <f t="shared" si="4"/>
        <v>18</v>
      </c>
      <c r="B26" s="2">
        <f t="shared" si="5"/>
        <v>2854.3391529128194</v>
      </c>
      <c r="C26" s="2">
        <f t="shared" si="0"/>
        <v>171.26034917476915</v>
      </c>
      <c r="D26" s="2">
        <f t="shared" si="6"/>
        <v>3379.9322757325349</v>
      </c>
      <c r="E26" s="2">
        <f t="shared" si="1"/>
        <v>236.59525930127745</v>
      </c>
      <c r="F26" s="2">
        <f t="shared" si="7"/>
        <v>3996.0194991849312</v>
      </c>
      <c r="G26" s="2">
        <f t="shared" si="2"/>
        <v>319.68155993479451</v>
      </c>
      <c r="I26" s="2">
        <f t="shared" si="8"/>
        <v>1991.0394083039073</v>
      </c>
      <c r="J26" s="2">
        <f t="shared" si="3"/>
        <v>77.650536923852385</v>
      </c>
    </row>
    <row r="27" spans="1:10" x14ac:dyDescent="0.2">
      <c r="A27">
        <f t="shared" si="4"/>
        <v>19</v>
      </c>
      <c r="B27" s="2">
        <f t="shared" si="5"/>
        <v>3025.5995020875885</v>
      </c>
      <c r="C27" s="2">
        <f t="shared" si="0"/>
        <v>181.53597012525529</v>
      </c>
      <c r="D27" s="2">
        <f t="shared" si="6"/>
        <v>3616.5275350338125</v>
      </c>
      <c r="E27" s="2">
        <f t="shared" si="1"/>
        <v>253.15692745236689</v>
      </c>
      <c r="F27" s="2">
        <f t="shared" si="7"/>
        <v>4315.7010591197259</v>
      </c>
      <c r="G27" s="2">
        <f t="shared" si="2"/>
        <v>345.25608472957805</v>
      </c>
      <c r="I27" s="2">
        <f t="shared" si="8"/>
        <v>2068.6899452277598</v>
      </c>
      <c r="J27" s="2">
        <f t="shared" si="3"/>
        <v>80.678907863882628</v>
      </c>
    </row>
    <row r="28" spans="1:10" x14ac:dyDescent="0.2">
      <c r="A28">
        <f t="shared" si="4"/>
        <v>20</v>
      </c>
      <c r="B28" s="2">
        <f t="shared" si="5"/>
        <v>3207.1354722128435</v>
      </c>
      <c r="C28" s="2">
        <f t="shared" si="0"/>
        <v>192.4281283327706</v>
      </c>
      <c r="D28" s="2">
        <f t="shared" si="6"/>
        <v>3869.6844624861792</v>
      </c>
      <c r="E28" s="2">
        <f t="shared" si="1"/>
        <v>270.87791237403258</v>
      </c>
      <c r="F28" s="2">
        <f t="shared" si="7"/>
        <v>4660.957143849304</v>
      </c>
      <c r="G28" s="2">
        <f t="shared" si="2"/>
        <v>372.87657150794433</v>
      </c>
      <c r="I28" s="2">
        <f t="shared" si="8"/>
        <v>2149.3688530916424</v>
      </c>
      <c r="J28" s="2">
        <f t="shared" si="3"/>
        <v>83.82538527057406</v>
      </c>
    </row>
    <row r="29" spans="1:10" x14ac:dyDescent="0.2">
      <c r="A29">
        <f t="shared" si="4"/>
        <v>21</v>
      </c>
      <c r="B29" s="2">
        <f t="shared" si="5"/>
        <v>3399.563600545614</v>
      </c>
      <c r="C29" s="2">
        <f t="shared" si="0"/>
        <v>203.97381603273683</v>
      </c>
      <c r="D29" s="2">
        <f t="shared" si="6"/>
        <v>4140.562374860212</v>
      </c>
      <c r="E29" s="2">
        <f t="shared" si="1"/>
        <v>289.83936624021487</v>
      </c>
      <c r="F29" s="2">
        <f t="shared" si="7"/>
        <v>5033.8337153572484</v>
      </c>
      <c r="G29" s="2">
        <f t="shared" si="2"/>
        <v>402.70669722857986</v>
      </c>
      <c r="I29" s="2">
        <f t="shared" si="8"/>
        <v>2233.1942383622163</v>
      </c>
      <c r="J29" s="2">
        <f t="shared" si="3"/>
        <v>87.094575296126436</v>
      </c>
    </row>
    <row r="30" spans="1:10" x14ac:dyDescent="0.2">
      <c r="A30">
        <f t="shared" si="4"/>
        <v>22</v>
      </c>
      <c r="B30" s="2">
        <f t="shared" si="5"/>
        <v>3603.537416578351</v>
      </c>
      <c r="C30" s="2">
        <f t="shared" si="0"/>
        <v>216.21224499470105</v>
      </c>
      <c r="D30" s="2">
        <f t="shared" si="6"/>
        <v>4430.401741100427</v>
      </c>
      <c r="E30" s="2">
        <f t="shared" si="1"/>
        <v>310.12812187702991</v>
      </c>
      <c r="F30" s="2">
        <f t="shared" si="7"/>
        <v>5436.5404125858286</v>
      </c>
      <c r="G30" s="2">
        <f t="shared" si="2"/>
        <v>434.92323300686627</v>
      </c>
      <c r="I30" s="2">
        <f t="shared" si="8"/>
        <v>2320.2888136583429</v>
      </c>
      <c r="J30" s="2">
        <f t="shared" si="3"/>
        <v>90.491263732675378</v>
      </c>
    </row>
    <row r="31" spans="1:10" x14ac:dyDescent="0.2">
      <c r="A31">
        <f t="shared" si="4"/>
        <v>23</v>
      </c>
      <c r="B31" s="2">
        <f t="shared" si="5"/>
        <v>3819.749661573052</v>
      </c>
      <c r="C31" s="2">
        <f t="shared" si="0"/>
        <v>229.18497969438312</v>
      </c>
      <c r="D31" s="2">
        <f t="shared" si="6"/>
        <v>4740.529862977457</v>
      </c>
      <c r="E31" s="2">
        <f t="shared" si="1"/>
        <v>331.837090408422</v>
      </c>
      <c r="F31" s="2">
        <f t="shared" si="7"/>
        <v>5871.4636455926948</v>
      </c>
      <c r="G31" s="2">
        <f t="shared" si="2"/>
        <v>469.7170916474156</v>
      </c>
      <c r="I31" s="2">
        <f t="shared" si="8"/>
        <v>2410.780077391018</v>
      </c>
      <c r="J31" s="2">
        <f t="shared" si="3"/>
        <v>94.020423018249701</v>
      </c>
    </row>
    <row r="32" spans="1:10" x14ac:dyDescent="0.2">
      <c r="A32">
        <f t="shared" si="4"/>
        <v>24</v>
      </c>
      <c r="B32" s="2">
        <f t="shared" si="5"/>
        <v>4048.9346412674349</v>
      </c>
      <c r="C32" s="2">
        <f t="shared" si="0"/>
        <v>242.93607847604608</v>
      </c>
      <c r="D32" s="2">
        <f t="shared" si="6"/>
        <v>5072.3669533858792</v>
      </c>
      <c r="E32" s="2">
        <f t="shared" si="1"/>
        <v>355.06568673701156</v>
      </c>
      <c r="F32" s="2">
        <f t="shared" si="7"/>
        <v>6341.1807372401108</v>
      </c>
      <c r="G32" s="2">
        <f t="shared" si="2"/>
        <v>507.29445897920885</v>
      </c>
      <c r="I32" s="2">
        <f t="shared" si="8"/>
        <v>2504.8005004092679</v>
      </c>
      <c r="J32" s="2">
        <f t="shared" si="3"/>
        <v>97.687219515961445</v>
      </c>
    </row>
    <row r="33" spans="1:12" x14ac:dyDescent="0.2">
      <c r="A33">
        <f t="shared" si="4"/>
        <v>25</v>
      </c>
      <c r="B33" s="2">
        <f t="shared" si="5"/>
        <v>4291.8707197434815</v>
      </c>
      <c r="C33" s="2">
        <f t="shared" si="0"/>
        <v>257.51224318460891</v>
      </c>
      <c r="D33" s="2">
        <f t="shared" si="6"/>
        <v>5427.4326401228909</v>
      </c>
      <c r="E33" s="2">
        <f t="shared" si="1"/>
        <v>379.92028480860239</v>
      </c>
      <c r="F33" s="2">
        <f t="shared" si="7"/>
        <v>6848.4751962193195</v>
      </c>
      <c r="G33" s="2">
        <f t="shared" si="2"/>
        <v>547.87801569754561</v>
      </c>
      <c r="I33" s="2">
        <f t="shared" si="8"/>
        <v>2602.4877199252292</v>
      </c>
      <c r="J33" s="2">
        <f t="shared" si="3"/>
        <v>101.49702107708394</v>
      </c>
    </row>
    <row r="34" spans="1:12" x14ac:dyDescent="0.2">
      <c r="A34">
        <f t="shared" si="4"/>
        <v>26</v>
      </c>
      <c r="B34" s="2">
        <f t="shared" si="5"/>
        <v>4549.3829629280899</v>
      </c>
      <c r="C34" s="2">
        <f t="shared" si="0"/>
        <v>272.96297777568537</v>
      </c>
      <c r="D34" s="2">
        <f t="shared" si="6"/>
        <v>5807.3529249314934</v>
      </c>
      <c r="E34" s="2">
        <f t="shared" si="1"/>
        <v>406.5147047452046</v>
      </c>
      <c r="F34" s="2">
        <f t="shared" si="7"/>
        <v>7396.3532119168649</v>
      </c>
      <c r="G34" s="2">
        <f t="shared" si="2"/>
        <v>591.70825695334918</v>
      </c>
      <c r="I34" s="2">
        <f t="shared" si="8"/>
        <v>2703.9847410023131</v>
      </c>
      <c r="J34" s="2">
        <f t="shared" si="3"/>
        <v>105.45540489909021</v>
      </c>
    </row>
    <row r="35" spans="1:12" x14ac:dyDescent="0.2">
      <c r="A35">
        <f t="shared" si="4"/>
        <v>27</v>
      </c>
      <c r="B35" s="2">
        <f t="shared" si="5"/>
        <v>4822.3459407037753</v>
      </c>
      <c r="C35" s="2">
        <f t="shared" si="0"/>
        <v>289.34075644222651</v>
      </c>
      <c r="D35" s="2">
        <f t="shared" si="6"/>
        <v>6213.867629676698</v>
      </c>
      <c r="E35" s="2">
        <f t="shared" si="1"/>
        <v>434.97073407736889</v>
      </c>
      <c r="F35" s="2">
        <f t="shared" si="7"/>
        <v>7988.0614688702144</v>
      </c>
      <c r="G35" s="2">
        <f t="shared" si="2"/>
        <v>639.04491750961722</v>
      </c>
      <c r="I35" s="2">
        <f t="shared" si="8"/>
        <v>2809.4401459014034</v>
      </c>
      <c r="J35" s="2">
        <f t="shared" si="3"/>
        <v>109.56816569015473</v>
      </c>
    </row>
    <row r="36" spans="1:12" x14ac:dyDescent="0.2">
      <c r="A36">
        <f>A35+1</f>
        <v>28</v>
      </c>
      <c r="B36" s="2">
        <f t="shared" si="5"/>
        <v>5111.6866971460022</v>
      </c>
      <c r="C36" s="2">
        <f t="shared" si="0"/>
        <v>306.70120182876013</v>
      </c>
      <c r="D36" s="2">
        <f t="shared" si="6"/>
        <v>6648.8383637540664</v>
      </c>
      <c r="E36" s="2">
        <f t="shared" si="1"/>
        <v>465.41868546278471</v>
      </c>
      <c r="F36" s="2">
        <f t="shared" si="7"/>
        <v>8627.1063863798317</v>
      </c>
      <c r="G36" s="2">
        <f t="shared" si="2"/>
        <v>690.16851091038654</v>
      </c>
      <c r="I36" s="2">
        <f t="shared" si="8"/>
        <v>2919.0083115915581</v>
      </c>
      <c r="J36" s="2">
        <f t="shared" si="3"/>
        <v>113.84132415207077</v>
      </c>
    </row>
    <row r="37" spans="1:12" x14ac:dyDescent="0.2">
      <c r="A37">
        <f t="shared" si="4"/>
        <v>29</v>
      </c>
      <c r="B37" s="2">
        <f t="shared" si="5"/>
        <v>5418.3878989747627</v>
      </c>
      <c r="C37" s="2">
        <f t="shared" si="0"/>
        <v>325.10327393848576</v>
      </c>
      <c r="D37" s="2">
        <f t="shared" si="6"/>
        <v>7114.2570492168516</v>
      </c>
      <c r="E37" s="2">
        <f t="shared" si="1"/>
        <v>497.99799344517965</v>
      </c>
      <c r="F37" s="2">
        <f t="shared" si="7"/>
        <v>9317.2748972902191</v>
      </c>
      <c r="G37" s="2">
        <f t="shared" si="2"/>
        <v>745.38199178321759</v>
      </c>
      <c r="I37" s="2">
        <f t="shared" si="8"/>
        <v>3032.8496357436288</v>
      </c>
      <c r="J37" s="2">
        <f t="shared" si="3"/>
        <v>118.28113579400153</v>
      </c>
    </row>
    <row r="41" spans="1:12" x14ac:dyDescent="0.2">
      <c r="L41" s="2"/>
    </row>
    <row r="42" spans="1:12" x14ac:dyDescent="0.2">
      <c r="L42" s="2"/>
    </row>
    <row r="43" spans="1:12" x14ac:dyDescent="0.2">
      <c r="A43" s="6"/>
      <c r="L43" s="2"/>
    </row>
    <row r="44" spans="1:12" x14ac:dyDescent="0.2">
      <c r="A44" s="6"/>
      <c r="L44" s="2"/>
    </row>
    <row r="45" spans="1:12" x14ac:dyDescent="0.2">
      <c r="L45" s="2"/>
    </row>
    <row r="46" spans="1:12" x14ac:dyDescent="0.2">
      <c r="L46" s="2"/>
    </row>
    <row r="47" spans="1:12" x14ac:dyDescent="0.2">
      <c r="L47" s="2"/>
    </row>
    <row r="48" spans="1:12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</sheetData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ScrollBar1">
          <controlPr defaultSize="0" autoLine="0" autoPict="0" linkedCell="I3" r:id="rId5">
            <anchor moveWithCells="1">
              <from>
                <xdr:col>9</xdr:col>
                <xdr:colOff>47625</xdr:colOff>
                <xdr:row>2</xdr:row>
                <xdr:rowOff>9525</xdr:rowOff>
              </from>
              <to>
                <xdr:col>10</xdr:col>
                <xdr:colOff>561975</xdr:colOff>
                <xdr:row>3</xdr:row>
                <xdr:rowOff>133350</xdr:rowOff>
              </to>
            </anchor>
          </controlPr>
        </control>
      </mc:Choice>
      <mc:Fallback>
        <control shapeId="2050" r:id="rId4" name="ScrollBar1"/>
      </mc:Fallback>
    </mc:AlternateContent>
    <mc:AlternateContent xmlns:mc="http://schemas.openxmlformats.org/markup-compatibility/2006">
      <mc:Choice Requires="x14">
        <control shapeId="2051" r:id="rId6" name="ScrollBar2">
          <controlPr defaultSize="0" autoLine="0" linkedCell="M7" r:id="rId7">
            <anchor moveWithCells="1">
              <from>
                <xdr:col>14</xdr:col>
                <xdr:colOff>95250</xdr:colOff>
                <xdr:row>6</xdr:row>
                <xdr:rowOff>57150</xdr:rowOff>
              </from>
              <to>
                <xdr:col>16</xdr:col>
                <xdr:colOff>0</xdr:colOff>
                <xdr:row>7</xdr:row>
                <xdr:rowOff>152400</xdr:rowOff>
              </to>
            </anchor>
          </controlPr>
        </control>
      </mc:Choice>
      <mc:Fallback>
        <control shapeId="2051" r:id="rId6" name="ScrollBar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</vt:lpstr>
      <vt:lpstr>Sheet1</vt:lpstr>
    </vt:vector>
  </TitlesOfParts>
  <Company>University of California, Irvine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and Computer Sciences</dc:creator>
  <cp:lastModifiedBy>Richard Pattis</cp:lastModifiedBy>
  <cp:lastPrinted>2019-04-05T05:41:28Z</cp:lastPrinted>
  <dcterms:created xsi:type="dcterms:W3CDTF">2009-03-31T02:17:18Z</dcterms:created>
  <dcterms:modified xsi:type="dcterms:W3CDTF">2020-04-05T09:57:30Z</dcterms:modified>
</cp:coreProperties>
</file>